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64BC79E9-AA7E-804D-B15D-9894EA85E8E9}" xr6:coauthVersionLast="36" xr6:coauthVersionMax="36" xr10:uidLastSave="{00000000-0000-0000-0000-000000000000}"/>
  <bookViews>
    <workbookView xWindow="2660" yWindow="460" windowWidth="32340" windowHeight="17660" firstSheet="1" activeTab="1" xr2:uid="{00000000-000D-0000-FFFF-FFFF00000000}"/>
  </bookViews>
  <sheets>
    <sheet name="Requests Sorted by Importance" sheetId="6" r:id="rId1"/>
    <sheet name="Annual Resource Allocation List" sheetId="5" r:id="rId2"/>
    <sheet name="Emergency Requests" sheetId="4" r:id="rId3"/>
    <sheet name="Big Ticket Item List" sheetId="2" r:id="rId4"/>
  </sheets>
  <definedNames>
    <definedName name="_xlnm.Print_Area" localSheetId="2">'Emergency Requests'!$B$2:$R$8</definedName>
  </definedNames>
  <calcPr calcId="181029"/>
</workbook>
</file>

<file path=xl/calcChain.xml><?xml version="1.0" encoding="utf-8"?>
<calcChain xmlns="http://schemas.openxmlformats.org/spreadsheetml/2006/main">
  <c r="O30" i="5" l="1"/>
  <c r="J94" i="6"/>
  <c r="K94" i="6" s="1"/>
  <c r="J95" i="6"/>
  <c r="K95" i="6"/>
  <c r="J97" i="6"/>
  <c r="K97" i="6" s="1"/>
  <c r="J87" i="6"/>
  <c r="M87" i="6"/>
  <c r="J88" i="6"/>
  <c r="K88" i="6" s="1"/>
  <c r="J89" i="6"/>
  <c r="M89" i="6" s="1"/>
  <c r="J90" i="6"/>
  <c r="K90" i="6"/>
  <c r="M90" i="6" s="1"/>
  <c r="J91" i="6"/>
  <c r="K91" i="6" s="1"/>
  <c r="J79" i="6"/>
  <c r="K79" i="6" s="1"/>
  <c r="J80" i="6"/>
  <c r="K80" i="6"/>
  <c r="J81" i="6"/>
  <c r="K81" i="6" s="1"/>
  <c r="M81" i="6" s="1"/>
  <c r="J82" i="6"/>
  <c r="J83" i="6"/>
  <c r="K83" i="6" s="1"/>
  <c r="J84" i="6"/>
  <c r="K84" i="6"/>
  <c r="J68" i="6"/>
  <c r="K68" i="6"/>
  <c r="J69" i="6"/>
  <c r="J70" i="6"/>
  <c r="M70" i="6"/>
  <c r="J71" i="6"/>
  <c r="K71" i="6"/>
  <c r="J72" i="6"/>
  <c r="K72" i="6" s="1"/>
  <c r="J73" i="6"/>
  <c r="K73" i="6" s="1"/>
  <c r="M73" i="6" s="1"/>
  <c r="J74" i="6"/>
  <c r="K74" i="6" s="1"/>
  <c r="J75" i="6"/>
  <c r="M75" i="6"/>
  <c r="J76" i="6"/>
  <c r="M76" i="6" s="1"/>
  <c r="K76" i="6"/>
  <c r="L76" i="6"/>
  <c r="J77" i="6"/>
  <c r="K77" i="6"/>
  <c r="M77" i="6"/>
  <c r="M6" i="6"/>
  <c r="J9" i="6"/>
  <c r="M9" i="6" s="1"/>
  <c r="K9" i="6"/>
  <c r="J10" i="6"/>
  <c r="K10" i="6"/>
  <c r="J11" i="6"/>
  <c r="K11" i="6" s="1"/>
  <c r="M11" i="6" s="1"/>
  <c r="J12" i="6"/>
  <c r="M12" i="6" s="1"/>
  <c r="K12" i="6"/>
  <c r="J13" i="6"/>
  <c r="K13" i="6" s="1"/>
  <c r="J14" i="6"/>
  <c r="K14" i="6" s="1"/>
  <c r="J15" i="6"/>
  <c r="K15" i="6"/>
  <c r="M15" i="6" s="1"/>
  <c r="J16" i="6"/>
  <c r="K16" i="6" s="1"/>
  <c r="M17" i="6"/>
  <c r="M18" i="6"/>
  <c r="M19" i="6"/>
  <c r="M20" i="6"/>
  <c r="M21" i="6"/>
  <c r="J22" i="6"/>
  <c r="K22" i="6" s="1"/>
  <c r="J23" i="6"/>
  <c r="K23" i="6" s="1"/>
  <c r="J24" i="6"/>
  <c r="K24" i="6"/>
  <c r="J25" i="6"/>
  <c r="K25" i="6"/>
  <c r="M25" i="6" s="1"/>
  <c r="J26" i="6"/>
  <c r="K26" i="6" s="1"/>
  <c r="J27" i="6"/>
  <c r="M27" i="6"/>
  <c r="J28" i="6"/>
  <c r="M28" i="6" s="1"/>
  <c r="M29" i="6"/>
  <c r="J30" i="6"/>
  <c r="M30" i="6" s="1"/>
  <c r="M31" i="6"/>
  <c r="M32" i="6"/>
  <c r="M33" i="6"/>
  <c r="M34" i="6"/>
  <c r="M35" i="6"/>
  <c r="M36" i="6"/>
  <c r="K37" i="6"/>
  <c r="M37" i="6" s="1"/>
  <c r="J39" i="6"/>
  <c r="K39" i="6"/>
  <c r="M39" i="6" s="1"/>
  <c r="J40" i="6"/>
  <c r="J41" i="6"/>
  <c r="K41" i="6"/>
  <c r="J42" i="6"/>
  <c r="K42" i="6" s="1"/>
  <c r="M42" i="6" s="1"/>
  <c r="J43" i="6"/>
  <c r="K43" i="6"/>
  <c r="M43" i="6" s="1"/>
  <c r="J44" i="6"/>
  <c r="K44" i="6" s="1"/>
  <c r="M44" i="6" s="1"/>
  <c r="J45" i="6"/>
  <c r="K45" i="6"/>
  <c r="M45" i="6"/>
  <c r="J46" i="6"/>
  <c r="K46" i="6"/>
  <c r="M46" i="6"/>
  <c r="J47" i="6"/>
  <c r="M47" i="6" s="1"/>
  <c r="J48" i="6"/>
  <c r="M48" i="6" s="1"/>
  <c r="J49" i="6"/>
  <c r="M49" i="6" s="1"/>
  <c r="J50" i="6"/>
  <c r="M50" i="6" s="1"/>
  <c r="J51" i="6"/>
  <c r="M51" i="6" s="1"/>
  <c r="J52" i="6"/>
  <c r="K52" i="6"/>
  <c r="M52" i="6"/>
  <c r="M53" i="6"/>
  <c r="J54" i="6"/>
  <c r="M54" i="6" s="1"/>
  <c r="J55" i="6"/>
  <c r="M55" i="6" s="1"/>
  <c r="J56" i="6"/>
  <c r="M56" i="6" s="1"/>
  <c r="J57" i="6"/>
  <c r="M57" i="6" s="1"/>
  <c r="J58" i="6"/>
  <c r="M58" i="6" s="1"/>
  <c r="J59" i="6"/>
  <c r="M59" i="6" s="1"/>
  <c r="J60" i="6"/>
  <c r="M60" i="6" s="1"/>
  <c r="J61" i="6"/>
  <c r="M61" i="6" s="1"/>
  <c r="J62" i="6"/>
  <c r="M62" i="6"/>
  <c r="J63" i="6"/>
  <c r="M63" i="6" s="1"/>
  <c r="J64" i="6"/>
  <c r="K64" i="6"/>
  <c r="M64" i="6" s="1"/>
  <c r="J65" i="6"/>
  <c r="M65" i="6"/>
  <c r="J66" i="6"/>
  <c r="M66" i="6"/>
  <c r="K36" i="6"/>
  <c r="K35" i="6"/>
  <c r="O12" i="2"/>
  <c r="K8" i="4"/>
  <c r="N8" i="4" s="1"/>
  <c r="K7" i="4"/>
  <c r="N7" i="4"/>
  <c r="K6" i="4"/>
  <c r="N6" i="4" s="1"/>
  <c r="S9" i="4"/>
  <c r="R9" i="4"/>
  <c r="Q9" i="4"/>
  <c r="P9" i="4"/>
  <c r="O9" i="4"/>
  <c r="M10" i="6"/>
  <c r="M22" i="6" l="1"/>
  <c r="M16" i="6"/>
  <c r="M72" i="6"/>
  <c r="K69" i="6"/>
  <c r="M69" i="6" s="1"/>
  <c r="K82" i="6"/>
  <c r="M82" i="6" s="1"/>
  <c r="M68" i="6"/>
  <c r="M78" i="6" s="1"/>
  <c r="M41" i="6"/>
  <c r="M97" i="6"/>
  <c r="M71" i="6"/>
  <c r="M84" i="6"/>
  <c r="M95" i="6"/>
  <c r="M24" i="6"/>
  <c r="M13" i="6"/>
  <c r="M80" i="6"/>
  <c r="N9" i="4"/>
  <c r="K40" i="6"/>
  <c r="M40" i="6" s="1"/>
  <c r="M26" i="6"/>
  <c r="M23" i="6"/>
  <c r="M74" i="6"/>
  <c r="M83" i="6"/>
  <c r="M79" i="6"/>
  <c r="M91" i="6"/>
  <c r="M88" i="6"/>
  <c r="M94" i="6"/>
  <c r="M98" i="6" s="1"/>
  <c r="M14" i="6"/>
  <c r="M85" i="6" l="1"/>
  <c r="M67" i="6"/>
  <c r="M92" i="6"/>
  <c r="M101" i="6" l="1"/>
</calcChain>
</file>

<file path=xl/sharedStrings.xml><?xml version="1.0" encoding="utf-8"?>
<sst xmlns="http://schemas.openxmlformats.org/spreadsheetml/2006/main" count="1138" uniqueCount="208">
  <si>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</si>
  <si>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</si>
  <si>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</si>
  <si>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</si>
  <si>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</si>
  <si>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</si>
  <si>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</si>
  <si>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</si>
  <si>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</si>
  <si>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</si>
  <si>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</si>
  <si>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</si>
  <si>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</si>
  <si>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</si>
  <si>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</si>
  <si>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</si>
  <si>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</si>
  <si>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</si>
  <si>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</si>
  <si>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</si>
  <si>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</si>
  <si>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</si>
  <si>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</si>
  <si>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</si>
  <si>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</si>
  <si>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</si>
  <si>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</si>
  <si>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</si>
  <si>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</si>
  <si>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</si>
  <si>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</si>
  <si>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</si>
  <si>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</si>
  <si>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</si>
  <si>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</si>
  <si>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</si>
  <si>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</si>
  <si>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</si>
  <si>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</si>
  <si>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</si>
  <si>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</si>
  <si>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</si>
  <si>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</si>
  <si>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</si>
  <si>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</si>
  <si>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</si>
  <si>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</si>
  <si>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</si>
  <si>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</si>
  <si>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</si>
  <si>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</si>
  <si>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</si>
  <si>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</si>
  <si>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</si>
  <si>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</si>
  <si>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</si>
  <si>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</si>
  <si>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</si>
  <si>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</si>
  <si>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</si>
  <si>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</si>
  <si>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</si>
  <si>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</si>
  <si>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</si>
  <si>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</si>
  <si>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</si>
  <si>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</si>
  <si>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</si>
  <si>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</si>
  <si>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</si>
  <si>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</si>
  <si>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</si>
  <si>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</si>
  <si>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</si>
  <si>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</si>
  <si>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</si>
  <si>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</si>
  <si>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</si>
  <si>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</si>
  <si>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</si>
  <si>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</si>
  <si>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</si>
  <si>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</si>
  <si>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</si>
  <si>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</si>
  <si>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</si>
  <si>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</si>
  <si>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</si>
  <si>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</si>
  <si>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</si>
  <si>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</si>
  <si>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</si>
  <si>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</si>
  <si>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</si>
  <si>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</si>
  <si>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</si>
  <si>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</si>
  <si>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</si>
  <si>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</si>
  <si>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</si>
  <si>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</si>
  <si>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</si>
  <si>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</si>
  <si>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</si>
  <si>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</si>
  <si>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</si>
  <si>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</si>
  <si>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</si>
  <si>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</si>
  <si>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</si>
  <si>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</si>
  <si>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</si>
  <si>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</si>
  <si>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</si>
  <si>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</si>
  <si>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</si>
  <si>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</si>
  <si>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</si>
  <si>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</si>
  <si>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</si>
  <si>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</si>
  <si>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</si>
  <si>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</si>
  <si>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</si>
  <si>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</si>
  <si>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</si>
  <si>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</si>
  <si>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</si>
  <si>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</si>
  <si>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</si>
  <si>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</si>
  <si>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</si>
  <si>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</si>
  <si>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</si>
  <si>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</si>
  <si>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</si>
  <si>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</si>
  <si>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</si>
  <si>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</si>
  <si>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</si>
  <si>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</si>
  <si>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</si>
  <si>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</si>
  <si>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</si>
  <si>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</si>
  <si>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</si>
  <si>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</si>
  <si>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</si>
  <si>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</si>
  <si>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</si>
  <si>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</si>
  <si>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</si>
  <si>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</si>
  <si>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</si>
  <si>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</si>
  <si>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</si>
  <si>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</si>
  <si>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</si>
  <si>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</si>
  <si>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</si>
  <si>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</si>
  <si>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</si>
  <si>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</si>
  <si>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</si>
  <si>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</si>
  <si>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</si>
  <si>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</si>
  <si>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</si>
  <si>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</si>
  <si>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</si>
  <si>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</si>
  <si>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</si>
  <si>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</si>
  <si>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</si>
  <si>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</si>
  <si>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</si>
  <si>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</si>
  <si>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</si>
  <si>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</si>
  <si>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/>
        <sz val="11"/>
        <color indexed="8"/>
        <rFont val="Times New Roman"/>
        <family val="1"/>
      </rPr>
      <t xml:space="preserve"> _</t>
    </r>
    <r>
      <rPr>
        <b/>
        <u/>
        <sz val="11"/>
        <color indexed="8"/>
        <rFont val="Times New Roman"/>
        <family val="1"/>
      </rPr>
      <t>Moaty Fayek</t>
    </r>
    <r>
      <rPr>
        <u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</si>
  <si>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</si>
  <si>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</si>
  <si>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</si>
  <si>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</si>
  <si>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</si>
  <si>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</si>
  <si>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</si>
  <si>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</si>
  <si>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</si>
  <si>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</si>
  <si>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</si>
  <si>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</si>
  <si>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</si>
  <si>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</si>
  <si>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</si>
  <si>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</si>
  <si>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</si>
  <si>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</si>
  <si>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</si>
  <si>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r>
      <t xml:space="preserve">RESOURCE REQUEST LIST 2019-20   </t>
    </r>
    <r>
      <rPr>
        <b/>
        <u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_Economics/SocialSciencesAndHumanities_____ RAVJEET SINGH_________</t>
    </r>
    <r>
      <rPr>
        <b/>
        <u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</si>
  <si>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Economics</t>
  </si>
  <si>
    <t>Equipment</t>
  </si>
  <si>
    <t>Clickers in the classroom (software subscription)</t>
  </si>
  <si>
    <t>Increased Participation in class to assess the comprehension of the concept and increase the overall success rate. Especially important to encourage shy students.</t>
  </si>
  <si>
    <t>Logitech Powerpoint Remotes</t>
  </si>
  <si>
    <t>Enhance the pedagogy for visual learners</t>
  </si>
  <si>
    <t>Waiting for quote</t>
  </si>
  <si>
    <t>2500 subscription per academic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</si>
</sst>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</numFmts>
  <fonts count="44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  <scheme val="minor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</cellStyleXfs>
  <cellXfs count="215">
    <xf numFmtId="0" fontId="0" fillId="0" borderId="0" xfId="0"/>
    <xf numFmtId="0" fontId="24" fillId="0" borderId="0" xfId="0" applyFont="1"/>
    <xf numFmtId="0" fontId="24" fillId="0" borderId="0" xfId="0" applyFont="1"/>
    <xf numFmtId="0" fontId="2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65" fontId="24" fillId="0" borderId="1" xfId="0" applyNumberFormat="1" applyFont="1" applyBorder="1"/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vertical="top"/>
    </xf>
    <xf numFmtId="0" fontId="24" fillId="0" borderId="2" xfId="0" applyFont="1" applyBorder="1"/>
    <xf numFmtId="0" fontId="25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165" fontId="27" fillId="0" borderId="2" xfId="0" applyNumberFormat="1" applyFont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/>
    </xf>
    <xf numFmtId="0" fontId="24" fillId="0" borderId="13" xfId="0" applyFont="1" applyBorder="1"/>
    <xf numFmtId="0" fontId="28" fillId="0" borderId="14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165" fontId="27" fillId="0" borderId="17" xfId="0" applyNumberFormat="1" applyFont="1" applyBorder="1" applyAlignment="1">
      <alignment horizontal="left" vertical="center"/>
    </xf>
    <xf numFmtId="165" fontId="27" fillId="0" borderId="18" xfId="0" applyNumberFormat="1" applyFont="1" applyBorder="1" applyAlignment="1">
      <alignment horizontal="left" vertical="center"/>
    </xf>
    <xf numFmtId="0" fontId="24" fillId="0" borderId="19" xfId="0" applyFont="1" applyBorder="1"/>
    <xf numFmtId="0" fontId="24" fillId="0" borderId="20" xfId="0" applyFont="1" applyBorder="1" applyAlignment="1">
      <alignment vertical="top" wrapText="1"/>
    </xf>
    <xf numFmtId="165" fontId="24" fillId="0" borderId="12" xfId="0" applyNumberFormat="1" applyFont="1" applyBorder="1"/>
    <xf numFmtId="165" fontId="31" fillId="0" borderId="21" xfId="0" applyNumberFormat="1" applyFont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165" fontId="29" fillId="0" borderId="2" xfId="1" applyFont="1" applyBorder="1" applyAlignment="1">
      <alignment vertical="center"/>
    </xf>
    <xf numFmtId="165" fontId="28" fillId="0" borderId="6" xfId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165" fontId="28" fillId="0" borderId="2" xfId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/>
    </xf>
    <xf numFmtId="165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center"/>
    </xf>
    <xf numFmtId="165" fontId="28" fillId="0" borderId="2" xfId="1" applyFont="1" applyBorder="1"/>
    <xf numFmtId="0" fontId="28" fillId="0" borderId="2" xfId="0" applyFont="1" applyFill="1" applyBorder="1" applyAlignment="1">
      <alignment horizontal="center"/>
    </xf>
    <xf numFmtId="166" fontId="32" fillId="0" borderId="0" xfId="0" applyNumberFormat="1" applyFont="1" applyAlignment="1">
      <alignment vertical="center"/>
    </xf>
    <xf numFmtId="166" fontId="28" fillId="0" borderId="2" xfId="0" applyNumberFormat="1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vertical="center"/>
    </xf>
    <xf numFmtId="166" fontId="32" fillId="0" borderId="2" xfId="0" applyNumberFormat="1" applyFont="1" applyBorder="1" applyAlignment="1">
      <alignment vertical="center"/>
    </xf>
    <xf numFmtId="165" fontId="24" fillId="2" borderId="2" xfId="0" applyNumberFormat="1" applyFont="1" applyFill="1" applyBorder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44" fontId="28" fillId="2" borderId="2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 wrapText="1"/>
    </xf>
    <xf numFmtId="164" fontId="28" fillId="0" borderId="2" xfId="1" applyNumberFormat="1" applyFont="1" applyBorder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164" fontId="28" fillId="0" borderId="2" xfId="1" applyNumberFormat="1" applyFont="1" applyBorder="1" applyAlignment="1">
      <alignment vertical="center" wrapText="1"/>
    </xf>
    <xf numFmtId="165" fontId="28" fillId="0" borderId="2" xfId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vertical="center"/>
    </xf>
    <xf numFmtId="165" fontId="28" fillId="4" borderId="2" xfId="1" applyFont="1" applyFill="1" applyBorder="1" applyAlignment="1">
      <alignment horizontal="center" vertical="center" wrapText="1"/>
    </xf>
    <xf numFmtId="165" fontId="32" fillId="4" borderId="2" xfId="0" applyNumberFormat="1" applyFont="1" applyFill="1" applyBorder="1" applyAlignment="1">
      <alignment vertical="center"/>
    </xf>
    <xf numFmtId="165" fontId="28" fillId="4" borderId="2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5" fontId="34" fillId="0" borderId="20" xfId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165" fontId="29" fillId="0" borderId="23" xfId="1" applyFont="1" applyBorder="1" applyAlignment="1">
      <alignment vertical="center"/>
    </xf>
    <xf numFmtId="165" fontId="28" fillId="0" borderId="23" xfId="1" applyFont="1" applyBorder="1" applyAlignment="1">
      <alignment horizontal="center" vertical="center" wrapText="1"/>
    </xf>
    <xf numFmtId="165" fontId="29" fillId="0" borderId="24" xfId="0" applyNumberFormat="1" applyFont="1" applyBorder="1" applyAlignment="1">
      <alignment vertical="center"/>
    </xf>
    <xf numFmtId="165" fontId="31" fillId="0" borderId="25" xfId="0" applyNumberFormat="1" applyFont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44" fontId="29" fillId="0" borderId="2" xfId="0" applyNumberFormat="1" applyFont="1" applyBorder="1" applyAlignment="1">
      <alignment vertical="center"/>
    </xf>
    <xf numFmtId="165" fontId="30" fillId="5" borderId="11" xfId="0" applyNumberFormat="1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65" fontId="29" fillId="0" borderId="16" xfId="0" applyNumberFormat="1" applyFont="1" applyBorder="1" applyAlignment="1">
      <alignment vertical="center"/>
    </xf>
    <xf numFmtId="0" fontId="3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5" fontId="32" fillId="6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 wrapText="1"/>
    </xf>
    <xf numFmtId="166" fontId="32" fillId="7" borderId="2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165" fontId="28" fillId="0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/>
    </xf>
    <xf numFmtId="165" fontId="32" fillId="7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4" fontId="34" fillId="0" borderId="2" xfId="0" applyNumberFormat="1" applyFont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44" fontId="28" fillId="2" borderId="2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44" fontId="32" fillId="2" borderId="2" xfId="0" applyNumberFormat="1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0" fontId="38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165" fontId="38" fillId="0" borderId="23" xfId="1" applyFont="1" applyBorder="1" applyAlignment="1">
      <alignment vertical="center"/>
    </xf>
    <xf numFmtId="165" fontId="36" fillId="0" borderId="23" xfId="1" applyFont="1" applyBorder="1" applyAlignment="1">
      <alignment horizontal="center" vertical="center" wrapText="1"/>
    </xf>
    <xf numFmtId="165" fontId="38" fillId="0" borderId="24" xfId="0" applyNumberFormat="1" applyFont="1" applyBorder="1" applyAlignment="1">
      <alignment vertical="center"/>
    </xf>
    <xf numFmtId="165" fontId="39" fillId="0" borderId="25" xfId="0" applyNumberFormat="1" applyFont="1" applyBorder="1" applyAlignment="1">
      <alignment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165" fontId="36" fillId="0" borderId="2" xfId="1" applyFont="1" applyFill="1" applyBorder="1" applyAlignment="1">
      <alignment vertical="center"/>
    </xf>
    <xf numFmtId="165" fontId="36" fillId="0" borderId="2" xfId="1" applyFont="1" applyFill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4" fillId="0" borderId="2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165" fontId="30" fillId="5" borderId="29" xfId="1" applyFont="1" applyFill="1" applyBorder="1" applyAlignment="1">
      <alignment horizontal="right" vertical="center" wrapText="1"/>
    </xf>
    <xf numFmtId="165" fontId="30" fillId="5" borderId="30" xfId="1" applyFont="1" applyFill="1" applyBorder="1" applyAlignment="1">
      <alignment horizontal="right" vertical="center" wrapText="1"/>
    </xf>
    <xf numFmtId="165" fontId="30" fillId="5" borderId="31" xfId="1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165" fontId="24" fillId="2" borderId="1" xfId="0" applyNumberFormat="1" applyFont="1" applyFill="1" applyBorder="1" applyAlignment="1">
      <alignment horizontal="center" wrapText="1"/>
    </xf>
    <xf numFmtId="165" fontId="24" fillId="2" borderId="26" xfId="0" applyNumberFormat="1" applyFont="1" applyFill="1" applyBorder="1" applyAlignment="1">
      <alignment horizontal="center" wrapText="1"/>
    </xf>
    <xf numFmtId="165" fontId="24" fillId="2" borderId="3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opLeftCell="B1" zoomScale="110" zoomScaleNormal="110" workbookViewId="0">
      <pane ySplit="5" topLeftCell="A88" activePane="bottomLeft" state="frozen"/>
      <selection pane="bottomLeft" activeCell="S75" sqref="S75"/>
    </sheetView>
  </sheetViews>
  <sheetFormatPr baseColWidth="10" defaultColWidth="8.83203125" defaultRowHeight="16"/>
  <cols>
    <col min="1" max="1" width="8.83203125" style="117"/>
    <col min="2" max="2" width="10.5" style="117" customWidth="1"/>
    <col min="3" max="3" width="29" style="117" customWidth="1"/>
    <col min="4" max="4" width="8.83203125" style="117"/>
    <col min="5" max="7" width="8.83203125" style="129"/>
    <col min="8" max="8" width="10" style="117" customWidth="1"/>
    <col min="9" max="9" width="8.83203125" style="117"/>
    <col min="10" max="10" width="11.5" style="117" customWidth="1"/>
    <col min="11" max="11" width="10.5" style="117" customWidth="1"/>
    <col min="12" max="12" width="8.83203125" style="117"/>
    <col min="13" max="13" width="14.5" style="117" customWidth="1"/>
    <col min="14" max="18" width="8.83203125" style="117"/>
    <col min="19" max="19" width="19" style="127" customWidth="1"/>
    <col min="20" max="16384" width="8.83203125" style="117"/>
  </cols>
  <sheetData>
    <row r="1" spans="1:19" ht="34" customHeight="1">
      <c r="A1" s="47"/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8"/>
      <c r="O1" s="48"/>
      <c r="P1" s="48"/>
      <c r="Q1" s="48"/>
      <c r="R1" s="47"/>
      <c r="S1" s="23"/>
    </row>
    <row r="2" spans="1:19" ht="33.75" customHeight="1">
      <c r="A2" s="47"/>
      <c r="B2" s="177" t="s">
        <v>179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47"/>
      <c r="S2" s="23"/>
    </row>
    <row r="3" spans="1:19" ht="33.75" customHeight="1">
      <c r="A3" s="47"/>
      <c r="B3" s="180" t="s">
        <v>154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47"/>
      <c r="S3" s="23"/>
    </row>
    <row r="4" spans="1:19" ht="37" customHeight="1">
      <c r="A4" s="182" t="s">
        <v>157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 t="s">
        <v>13</v>
      </c>
      <c r="O4" s="183"/>
      <c r="P4" s="183"/>
      <c r="Q4" s="183"/>
      <c r="R4" s="184"/>
      <c r="S4" s="185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86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7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7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7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t="shared" ref="J9:J16" si="0">H9*I9</f>
        <v>79000</v>
      </c>
      <c r="K9" s="51">
        <f t="shared" ref="K9:K16" si="1">J9*0.09</f>
        <v>7110</v>
      </c>
      <c r="L9" s="51">
        <v>0</v>
      </c>
      <c r="M9" s="75">
        <f t="shared" ref="M9:M34" si="2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7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7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7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7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7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7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7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785.69999999999993</v>
      </c>
      <c r="L16" s="51">
        <v>140</v>
      </c>
      <c r="M16" s="75">
        <f t="shared" si="2"/>
        <v>9655.7000000000007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7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7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7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7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7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7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t="shared" ref="J22:J28" si="3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7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7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7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7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7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7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7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9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40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7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9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3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7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t="shared" ref="J39:J52" si="4">H39*I39</f>
        <v>92900</v>
      </c>
      <c r="K39" s="63">
        <f t="shared" ref="K39:K46" si="5">J39*0.09</f>
        <v>8361</v>
      </c>
      <c r="L39" s="63">
        <v>4500</v>
      </c>
      <c r="M39" s="64">
        <f t="shared" ref="M39:M53" si="6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7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7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7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7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7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7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7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7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7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7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t="shared" ref="J54:J66" si="7">H54*I54</f>
        <v>24000</v>
      </c>
      <c r="K54" s="81">
        <v>0</v>
      </c>
      <c r="L54" s="82">
        <v>0</v>
      </c>
      <c r="M54" s="75">
        <f t="shared" ref="M54:M66" si="8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7.2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4.2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7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7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2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7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7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7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7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7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7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75" customHeight="1" thickBot="1">
      <c r="A67" s="187" t="s">
        <v>175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9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7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t="shared" ref="J68:J77" si="9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7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7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7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217.94550000000001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7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7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7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7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7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906.98939999999993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7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75" customHeight="1" thickBot="1">
      <c r="A78" s="187" t="s">
        <v>176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9"/>
      <c r="M78" s="103">
        <f>SUM(M68:M77)</f>
        <v>80323.844899999996</v>
      </c>
      <c r="N78" s="104"/>
      <c r="O78" s="105"/>
      <c r="P78" s="105"/>
      <c r="Q78" s="105"/>
      <c r="R78" s="132"/>
      <c r="S78" s="133" t="s">
        <v>4</v>
      </c>
    </row>
    <row r="79" spans="1:19" ht="31.7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t="shared" ref="J79:J84" si="10">H79*I79</f>
        <v>5000</v>
      </c>
      <c r="K79" s="51">
        <f t="shared" ref="K79:K84" si="11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7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7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7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19.989999999999998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7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7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75" customHeight="1" thickBot="1">
      <c r="A85" s="187" t="s">
        <v>177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9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7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7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7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7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7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34871.279999999999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7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75" customHeight="1" thickBot="1">
      <c r="A92" s="187" t="s">
        <v>164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9"/>
      <c r="M92" s="103">
        <f>SUM(M87:M91)</f>
        <v>73679.360000000001</v>
      </c>
      <c r="N92" s="104"/>
      <c r="O92" s="105"/>
      <c r="P92" s="105"/>
      <c r="Q92" s="105"/>
      <c r="R92" s="132"/>
      <c r="S92" s="133"/>
    </row>
    <row r="93" spans="1:19" ht="31.7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7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7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20.965499999999999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4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75" customHeight="1" thickBot="1">
      <c r="A98" s="187" t="s">
        <v>164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9"/>
      <c r="M98" s="103">
        <f>SUM(M94:M97)</f>
        <v>15949.915499999999</v>
      </c>
      <c r="N98" s="104"/>
      <c r="O98" s="105"/>
      <c r="P98" s="105"/>
      <c r="Q98" s="105"/>
      <c r="R98" s="132"/>
      <c r="S98" s="133"/>
    </row>
    <row r="100" spans="1:19" ht="17" thickBot="1"/>
    <row r="101" spans="1:19" ht="31.75" customHeight="1" thickBot="1">
      <c r="A101" s="187" t="s">
        <v>178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9"/>
      <c r="M101" s="103">
        <f>M98+M92+M85+M78+M67</f>
        <v>1596668.6204000001</v>
      </c>
    </row>
  </sheetData>
  <mergeCells count="12">
    <mergeCell ref="A101:L101"/>
    <mergeCell ref="S4:S5"/>
    <mergeCell ref="A85:L85"/>
    <mergeCell ref="A92:L92"/>
    <mergeCell ref="A98:L98"/>
    <mergeCell ref="A67:L67"/>
    <mergeCell ref="A78:L78"/>
    <mergeCell ref="B1:M1"/>
    <mergeCell ref="B2:Q2"/>
    <mergeCell ref="B3:Q3"/>
    <mergeCell ref="A4:M4"/>
    <mergeCell ref="N4:R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tabSelected="1" topLeftCell="E1" zoomScaleNormal="100" workbookViewId="0">
      <selection activeCell="O7" sqref="O7"/>
    </sheetView>
  </sheetViews>
  <sheetFormatPr baseColWidth="10" defaultColWidth="8.83203125" defaultRowHeight="16"/>
  <cols>
    <col min="1" max="3" width="8.83203125" style="117"/>
    <col min="4" max="5" width="29" style="117" customWidth="1"/>
    <col min="6" max="6" width="8.83203125" style="117"/>
    <col min="7" max="9" width="8.83203125" style="129"/>
    <col min="10" max="10" width="10" style="117" customWidth="1"/>
    <col min="11" max="12" width="8.83203125" style="117"/>
    <col min="13" max="13" width="10.5" style="117" customWidth="1"/>
    <col min="14" max="14" width="8.83203125" style="117"/>
    <col min="15" max="15" width="14.5" style="117" customWidth="1"/>
    <col min="16" max="20" width="8.83203125" style="117"/>
    <col min="21" max="21" width="31.33203125" style="127" customWidth="1"/>
    <col min="22" max="16384" width="8.83203125" style="117"/>
  </cols>
  <sheetData>
    <row r="1" spans="1:21">
      <c r="A1" s="47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48"/>
      <c r="Q1" s="48"/>
      <c r="R1" s="48"/>
      <c r="S1" s="48"/>
      <c r="T1" s="47"/>
      <c r="U1" s="23"/>
    </row>
    <row r="2" spans="1:21">
      <c r="A2" s="47"/>
      <c r="B2" s="191" t="s">
        <v>199</v>
      </c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  <c r="T2" s="47"/>
      <c r="U2" s="23"/>
    </row>
    <row r="3" spans="1:21" ht="94.5" customHeight="1">
      <c r="A3" s="47"/>
      <c r="B3" s="180" t="s">
        <v>194</v>
      </c>
      <c r="C3" s="195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47"/>
      <c r="U3" s="23"/>
    </row>
    <row r="4" spans="1:21" ht="24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 t="s">
        <v>13</v>
      </c>
      <c r="Q4" s="183"/>
      <c r="R4" s="183"/>
      <c r="S4" s="183"/>
      <c r="T4" s="184"/>
      <c r="U4" s="185" t="s">
        <v>24</v>
      </c>
    </row>
    <row r="5" spans="1:21" ht="65">
      <c r="A5" s="109" t="s">
        <v>28</v>
      </c>
      <c r="B5" s="110" t="s">
        <v>196</v>
      </c>
      <c r="C5" s="110" t="s">
        <v>197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198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86"/>
    </row>
    <row r="6" spans="1:21" ht="31.75" customHeight="1">
      <c r="A6" s="45" t="s">
        <v>200</v>
      </c>
      <c r="B6" s="71"/>
      <c r="C6" s="71" t="s">
        <v>201</v>
      </c>
      <c r="D6" s="74" t="s">
        <v>202</v>
      </c>
      <c r="E6" s="74" t="s">
        <v>203</v>
      </c>
      <c r="F6" s="67"/>
      <c r="G6" s="66" t="s">
        <v>33</v>
      </c>
      <c r="H6" s="66"/>
      <c r="I6" s="66"/>
      <c r="J6" s="51" t="s">
        <v>206</v>
      </c>
      <c r="K6" s="45" t="s">
        <v>207</v>
      </c>
      <c r="L6" s="51" t="s">
        <v>206</v>
      </c>
      <c r="M6" s="51"/>
      <c r="N6" s="51"/>
      <c r="O6" s="75"/>
      <c r="P6" s="22"/>
      <c r="Q6" s="22"/>
      <c r="R6" s="22"/>
      <c r="S6" s="22"/>
      <c r="T6" s="131"/>
      <c r="U6" s="50"/>
    </row>
    <row r="7" spans="1:21" ht="31.75" customHeight="1">
      <c r="A7" s="45"/>
      <c r="B7" s="71"/>
      <c r="C7" s="71" t="s">
        <v>201</v>
      </c>
      <c r="D7" s="74" t="s">
        <v>204</v>
      </c>
      <c r="E7" s="74" t="s">
        <v>205</v>
      </c>
      <c r="F7" s="67"/>
      <c r="G7" s="66" t="s">
        <v>33</v>
      </c>
      <c r="H7" s="66"/>
      <c r="I7" s="66"/>
      <c r="J7" s="51">
        <v>80</v>
      </c>
      <c r="K7" s="45">
        <v>9</v>
      </c>
      <c r="L7" s="51">
        <v>720</v>
      </c>
      <c r="M7" s="51">
        <v>64.8</v>
      </c>
      <c r="N7" s="51" t="s">
        <v>206</v>
      </c>
      <c r="O7" s="51"/>
      <c r="P7" s="22"/>
      <c r="Q7" s="22"/>
      <c r="R7" s="22"/>
      <c r="S7" s="22"/>
      <c r="T7" s="131"/>
      <c r="U7" s="50"/>
    </row>
    <row r="8" spans="1:21" ht="31.75" customHeight="1">
      <c r="A8" s="45"/>
      <c r="B8" s="71"/>
      <c r="C8" s="71"/>
      <c r="D8" s="74"/>
      <c r="E8" s="74"/>
      <c r="F8" s="67"/>
      <c r="G8" s="66"/>
      <c r="H8" s="66"/>
      <c r="I8" s="66"/>
      <c r="J8" s="51"/>
      <c r="K8" s="45"/>
      <c r="L8" s="51"/>
      <c r="M8" s="51"/>
      <c r="N8" s="51"/>
      <c r="O8" s="75"/>
      <c r="P8" s="22"/>
      <c r="Q8" s="22"/>
      <c r="R8" s="22"/>
      <c r="S8" s="22"/>
      <c r="T8" s="131"/>
      <c r="U8" s="50"/>
    </row>
    <row r="9" spans="1:21" ht="31.75" customHeight="1">
      <c r="A9" s="45"/>
      <c r="B9" s="71"/>
      <c r="C9" s="71"/>
      <c r="D9" s="74"/>
      <c r="E9" s="74"/>
      <c r="F9" s="67"/>
      <c r="G9" s="66"/>
      <c r="H9" s="66"/>
      <c r="I9" s="66"/>
      <c r="J9" s="51"/>
      <c r="K9" s="45"/>
      <c r="L9" s="51"/>
      <c r="M9" s="51"/>
      <c r="N9" s="51"/>
      <c r="O9" s="75"/>
      <c r="P9" s="22"/>
      <c r="Q9" s="22"/>
      <c r="R9" s="22"/>
      <c r="S9" s="22"/>
      <c r="T9" s="131"/>
      <c r="U9" s="50"/>
    </row>
    <row r="10" spans="1:21" ht="31.75" customHeight="1">
      <c r="A10" s="45"/>
      <c r="B10" s="71"/>
      <c r="C10" s="71"/>
      <c r="D10" s="74"/>
      <c r="E10" s="74"/>
      <c r="F10" s="67"/>
      <c r="G10" s="66"/>
      <c r="H10" s="66"/>
      <c r="I10" s="66"/>
      <c r="J10" s="51"/>
      <c r="K10" s="45"/>
      <c r="L10" s="51"/>
      <c r="M10" s="51"/>
      <c r="N10" s="51"/>
      <c r="O10" s="75"/>
      <c r="P10" s="22"/>
      <c r="Q10" s="22"/>
      <c r="R10" s="22"/>
      <c r="S10" s="22"/>
      <c r="T10" s="131"/>
      <c r="U10" s="50"/>
    </row>
    <row r="11" spans="1:21" ht="31.75" customHeight="1">
      <c r="A11" s="45"/>
      <c r="B11" s="71"/>
      <c r="C11" s="71"/>
      <c r="D11" s="50"/>
      <c r="E11" s="74"/>
      <c r="F11" s="67"/>
      <c r="G11" s="66"/>
      <c r="H11" s="66"/>
      <c r="I11" s="45"/>
      <c r="J11" s="51"/>
      <c r="K11" s="66"/>
      <c r="L11" s="51"/>
      <c r="M11" s="51"/>
      <c r="N11" s="51"/>
      <c r="O11" s="75"/>
      <c r="P11" s="49"/>
      <c r="Q11" s="49"/>
      <c r="R11" s="49"/>
      <c r="S11" s="49"/>
      <c r="T11" s="130"/>
      <c r="U11" s="50"/>
    </row>
    <row r="12" spans="1:21" ht="31.75" customHeight="1">
      <c r="A12" s="45"/>
      <c r="B12" s="71"/>
      <c r="C12" s="71"/>
      <c r="D12" s="50"/>
      <c r="E12" s="74"/>
      <c r="F12" s="67"/>
      <c r="G12" s="66"/>
      <c r="H12" s="66"/>
      <c r="I12" s="45"/>
      <c r="J12" s="51"/>
      <c r="K12" s="66"/>
      <c r="L12" s="51"/>
      <c r="M12" s="51"/>
      <c r="N12" s="51"/>
      <c r="O12" s="75"/>
      <c r="P12" s="49"/>
      <c r="Q12" s="49"/>
      <c r="R12" s="49"/>
      <c r="S12" s="49"/>
      <c r="T12" s="130"/>
      <c r="U12" s="50"/>
    </row>
    <row r="13" spans="1:21" ht="31.75" customHeight="1">
      <c r="A13" s="45"/>
      <c r="B13" s="71"/>
      <c r="C13" s="71"/>
      <c r="D13" s="50"/>
      <c r="E13" s="74"/>
      <c r="F13" s="67"/>
      <c r="G13" s="66"/>
      <c r="H13" s="66"/>
      <c r="I13" s="45"/>
      <c r="J13" s="51"/>
      <c r="K13" s="66"/>
      <c r="L13" s="51"/>
      <c r="M13" s="51"/>
      <c r="N13" s="51"/>
      <c r="O13" s="75"/>
      <c r="P13" s="49"/>
      <c r="Q13" s="49"/>
      <c r="R13" s="49"/>
      <c r="S13" s="49"/>
      <c r="T13" s="130"/>
      <c r="U13" s="50"/>
    </row>
    <row r="14" spans="1:21" ht="31.75" customHeight="1">
      <c r="A14" s="45"/>
      <c r="B14" s="71"/>
      <c r="C14" s="71"/>
      <c r="D14" s="50"/>
      <c r="E14" s="74"/>
      <c r="F14" s="67"/>
      <c r="G14" s="66"/>
      <c r="H14" s="66"/>
      <c r="I14" s="45"/>
      <c r="J14" s="51"/>
      <c r="K14" s="66"/>
      <c r="L14" s="51"/>
      <c r="M14" s="51"/>
      <c r="N14" s="51"/>
      <c r="O14" s="75"/>
      <c r="P14" s="49"/>
      <c r="Q14" s="49"/>
      <c r="R14" s="49"/>
      <c r="S14" s="49"/>
      <c r="T14" s="131"/>
      <c r="U14" s="50"/>
    </row>
    <row r="15" spans="1:21" ht="31.75" customHeight="1">
      <c r="A15" s="45"/>
      <c r="B15" s="71"/>
      <c r="C15" s="71"/>
      <c r="D15" s="50"/>
      <c r="E15" s="74"/>
      <c r="F15" s="67"/>
      <c r="G15" s="66"/>
      <c r="H15" s="66"/>
      <c r="I15" s="45"/>
      <c r="J15" s="51"/>
      <c r="K15" s="66"/>
      <c r="L15" s="51"/>
      <c r="M15" s="51"/>
      <c r="N15" s="51"/>
      <c r="O15" s="75"/>
      <c r="P15" s="49"/>
      <c r="Q15" s="49"/>
      <c r="R15" s="49"/>
      <c r="S15" s="49"/>
      <c r="T15" s="131"/>
      <c r="U15" s="50"/>
    </row>
    <row r="16" spans="1:21" ht="31.75" customHeight="1">
      <c r="A16" s="45"/>
      <c r="B16" s="71"/>
      <c r="C16" s="71"/>
      <c r="D16" s="50"/>
      <c r="E16" s="74"/>
      <c r="F16" s="67"/>
      <c r="G16" s="66"/>
      <c r="H16" s="66"/>
      <c r="I16" s="45"/>
      <c r="J16" s="51"/>
      <c r="K16" s="66"/>
      <c r="L16" s="51"/>
      <c r="M16" s="51"/>
      <c r="N16" s="51"/>
      <c r="O16" s="75"/>
      <c r="P16" s="49"/>
      <c r="Q16" s="49"/>
      <c r="R16" s="49"/>
      <c r="S16" s="49"/>
      <c r="T16" s="131"/>
      <c r="U16" s="50"/>
    </row>
    <row r="17" spans="1:21" ht="31.75" customHeight="1">
      <c r="A17" s="45"/>
      <c r="B17" s="71"/>
      <c r="C17" s="71"/>
      <c r="D17" s="50"/>
      <c r="E17" s="74"/>
      <c r="F17" s="67"/>
      <c r="G17" s="66"/>
      <c r="H17" s="66"/>
      <c r="I17" s="45"/>
      <c r="J17" s="51"/>
      <c r="K17" s="66"/>
      <c r="L17" s="51"/>
      <c r="M17" s="51"/>
      <c r="N17" s="51"/>
      <c r="O17" s="75"/>
      <c r="P17" s="49"/>
      <c r="Q17" s="49"/>
      <c r="R17" s="49"/>
      <c r="S17" s="49"/>
      <c r="T17" s="131"/>
      <c r="U17" s="50"/>
    </row>
    <row r="18" spans="1:21" ht="31.75" customHeight="1">
      <c r="A18" s="45"/>
      <c r="B18" s="71"/>
      <c r="C18" s="71"/>
      <c r="D18" s="50"/>
      <c r="E18" s="74"/>
      <c r="F18" s="67"/>
      <c r="G18" s="66"/>
      <c r="H18" s="66"/>
      <c r="I18" s="45"/>
      <c r="J18" s="51"/>
      <c r="K18" s="66"/>
      <c r="L18" s="51"/>
      <c r="M18" s="51"/>
      <c r="N18" s="51"/>
      <c r="O18" s="75"/>
      <c r="P18" s="49"/>
      <c r="Q18" s="49"/>
      <c r="R18" s="49"/>
      <c r="S18" s="49"/>
      <c r="T18" s="131"/>
      <c r="U18" s="50"/>
    </row>
    <row r="19" spans="1:21" ht="31.7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7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7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7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7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7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7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7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7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7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7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75" customHeight="1" thickBot="1">
      <c r="A30" s="187" t="s">
        <v>171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03">
        <f>SUM(O6:O29)</f>
        <v>0</v>
      </c>
      <c r="P30" s="104"/>
      <c r="Q30" s="105"/>
      <c r="R30" s="105"/>
      <c r="S30" s="105"/>
      <c r="T30" s="132"/>
      <c r="U30" s="133"/>
    </row>
    <row r="31" spans="1:21" ht="31.7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 xr:uid="{00000000-0002-0000-0100-000000000000}"/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>
      <selection activeCell="L5" sqref="L5"/>
    </sheetView>
  </sheetViews>
  <sheetFormatPr baseColWidth="10" defaultColWidth="10.83203125" defaultRowHeight="14"/>
  <cols>
    <col min="1" max="1" width="10.83203125" style="1"/>
    <col min="2" max="2" width="9.5" style="1" customWidth="1"/>
    <col min="3" max="3" width="9.5" style="2" customWidth="1"/>
    <col min="4" max="4" width="31" style="1" customWidth="1"/>
    <col min="5" max="5" width="31" style="2" customWidth="1"/>
    <col min="6" max="6" width="8.33203125" style="1" customWidth="1"/>
    <col min="7" max="7" width="9.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3" width="8.33203125" style="2" customWidth="1"/>
    <col min="14" max="14" width="10.83203125" style="1" customWidth="1"/>
    <col min="15" max="18" width="10.83203125" style="5"/>
    <col min="19" max="19" width="12.33203125" style="1" bestFit="1" customWidth="1"/>
    <col min="20" max="20" width="16" style="1" customWidth="1"/>
    <col min="21" max="16384" width="10.83203125" style="1"/>
  </cols>
  <sheetData>
    <row r="1" spans="1:20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20" ht="36" customHeight="1">
      <c r="B2" s="197" t="s">
        <v>25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</row>
    <row r="3" spans="1:20" ht="27" customHeight="1" thickBot="1">
      <c r="B3" s="191" t="s">
        <v>15</v>
      </c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1" t="s">
        <v>13</v>
      </c>
      <c r="P4" s="202"/>
      <c r="Q4" s="202"/>
      <c r="R4" s="202"/>
      <c r="S4" s="202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t="shared" ref="N9:S9" si="0" xml:space="preserve"> 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mergeCells count="4">
    <mergeCell ref="B1:N1"/>
    <mergeCell ref="B2:R2"/>
    <mergeCell ref="B3:R3"/>
    <mergeCell ref="O4:S4"/>
  </mergeCells>
  <dataValidations xWindow="503" yWindow="428" count="1">
    <dataValidation allowBlank="1" showInputMessage="1" showErrorMessage="1" promptTitle="Enter Justification" sqref="E6" xr:uid="{00000000-0002-0000-0200-000000000000}"/>
  </dataValidations>
  <pageMargins left="0.95" right="0.45" top="1" bottom="1" header="0.3" footer="0.3"/>
  <pageSetup scale="66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"/>
  <sheetViews>
    <sheetView topLeftCell="A2" workbookViewId="0">
      <selection activeCell="M6" sqref="M6"/>
    </sheetView>
  </sheetViews>
  <sheetFormatPr baseColWidth="10" defaultColWidth="11" defaultRowHeight="16"/>
  <cols>
    <col min="1" max="1" width="9" style="4" customWidth="1"/>
    <col min="2" max="3" width="12" customWidth="1"/>
    <col min="4" max="5" width="25.83203125" customWidth="1"/>
    <col min="6" max="6" width="8.83203125" customWidth="1"/>
    <col min="7" max="7" width="7" customWidth="1"/>
    <col min="8" max="8" width="9.5" customWidth="1"/>
    <col min="9" max="9" width="8.5" customWidth="1"/>
    <col min="10" max="10" width="12" customWidth="1"/>
    <col min="11" max="11" width="5.33203125" customWidth="1"/>
    <col min="12" max="12" width="12" customWidth="1"/>
    <col min="13" max="13" width="11" customWidth="1"/>
    <col min="14" max="14" width="9" customWidth="1"/>
    <col min="15" max="15" width="14.83203125" customWidth="1"/>
    <col min="16" max="17" width="9" customWidth="1"/>
    <col min="18" max="18" width="24" customWidth="1"/>
  </cols>
  <sheetData>
    <row r="1" spans="1:21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21">
      <c r="B2" s="206" t="s">
        <v>26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21" ht="43.75" customHeight="1">
      <c r="B3" s="208" t="s">
        <v>27</v>
      </c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21" ht="55.75" customHeight="1">
      <c r="B4" s="211" t="s">
        <v>8</v>
      </c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21" s="47" customFormat="1" ht="31.75" customHeight="1">
      <c r="A5" s="182" t="s">
        <v>157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214" t="s">
        <v>13</v>
      </c>
      <c r="Q5" s="214"/>
      <c r="R5" s="214"/>
      <c r="S5" s="214"/>
      <c r="T5" s="214"/>
    </row>
    <row r="6" spans="1:21" s="23" customFormat="1" ht="6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1" s="47" customFormat="1" ht="14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1" s="47" customFormat="1" ht="14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1" s="47" customFormat="1" ht="14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1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1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3" t="s">
        <v>173</v>
      </c>
      <c r="Q11" s="204"/>
      <c r="R11" s="204"/>
      <c r="S11" s="204"/>
      <c r="T11" s="205"/>
    </row>
    <row r="12" spans="1:21" s="107" customFormat="1" ht="28" customHeight="1" thickBot="1">
      <c r="A12" s="187" t="s">
        <v>171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03">
        <f>SUM(O7:O11)</f>
        <v>0</v>
      </c>
      <c r="P12" s="104"/>
      <c r="Q12" s="105"/>
      <c r="R12" s="105"/>
      <c r="S12" s="105"/>
      <c r="T12" s="106"/>
    </row>
    <row r="13" spans="1:21">
      <c r="M13" s="116" t="s">
        <v>4</v>
      </c>
    </row>
  </sheetData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phoneticPr fontId="2" type="noConversion"/>
  <dataValidations count="1">
    <dataValidation allowBlank="1" showInputMessage="1" showErrorMessage="1" promptTitle="Enter Justification" sqref="E7" xr:uid="{00000000-0002-0000-0300-000000000000}"/>
  </dataValidations>
  <pageMargins left="1" right="0.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Requests Sorted by Importance</vt:lpstr>
      <vt:lpstr>Annual Resource Allocation List</vt:lpstr>
      <vt:lpstr>Emergency Requests</vt:lpstr>
      <vt:lpstr>Big Ticket Item List</vt:lpstr>
      <vt:lpstr>'Emergency Requests'!Print_Area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2019-11-14T21:13:43Z</cp:lastPrinted>
  <dcterms:created xsi:type="dcterms:W3CDTF">2016-03-02T05:06:15Z</dcterms:created>
  <dcterms:modified xsi:type="dcterms:W3CDTF">2020-02-26T00:30:25Z</dcterms:modified>
</cp:coreProperties>
</file>