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420" yWindow="65456" windowWidth="26580" windowHeight="14100" tabRatio="500" activeTab="0"/>
  </bookViews>
  <sheets>
    <sheet name="NEW Revised Budget Sheet" sheetId="1" r:id="rId1"/>
    <sheet name="Original Budget Sheet" sheetId="2" r:id="rId2"/>
    <sheet name="Sheet3" sheetId="3" r:id="rId3"/>
  </sheets>
  <definedNames>
    <definedName name="_xlnm.Print_Area" localSheetId="0">'NEW Revised Budget Sheet'!$A$1:$M$28</definedName>
  </definedNames>
  <calcPr fullCalcOnLoad="1"/>
</workbook>
</file>

<file path=xl/sharedStrings.xml><?xml version="1.0" encoding="utf-8"?>
<sst xmlns="http://schemas.openxmlformats.org/spreadsheetml/2006/main" count="71" uniqueCount="54">
  <si>
    <t>3.  Elimination of  Academic Advisor</t>
  </si>
  <si>
    <t>1.  Contract reduction of Instructional Support Coordinator from 12 - 11 months</t>
  </si>
  <si>
    <t>Administrative Position(s)</t>
  </si>
  <si>
    <t>Classified Position(s)</t>
  </si>
  <si>
    <t>Faculty Position(s)</t>
  </si>
  <si>
    <t>B Budget cut</t>
  </si>
  <si>
    <t>HSK -2B</t>
  </si>
  <si>
    <t>FLW -2C</t>
  </si>
  <si>
    <t>BSK -1A</t>
  </si>
  <si>
    <t>DRV -1A</t>
  </si>
  <si>
    <r>
      <t xml:space="preserve">Division Name Here                                                                                                                     </t>
    </r>
    <r>
      <rPr>
        <b/>
        <sz val="12"/>
        <color indexed="10"/>
        <rFont val="Verdana"/>
        <family val="0"/>
      </rPr>
      <t>Please fill in the Department Number and Course Name Along With the Areas Highlighted in Blue</t>
    </r>
  </si>
  <si>
    <t>Beginning Basket Weaving - SAMPLE</t>
  </si>
  <si>
    <t>Drivers Training               - SAMPLE</t>
  </si>
  <si>
    <t>Housekeeping                 - SAMPLE</t>
  </si>
  <si>
    <t>Floral Arrangement          - SAMPLE</t>
  </si>
  <si>
    <t xml:space="preserve">• All transferable courses in all 9 departments adversely impacted. </t>
  </si>
  <si>
    <t>Impact to Physical Sciences, Mathmatics and Engineering</t>
  </si>
  <si>
    <t>SAMPLE</t>
  </si>
  <si>
    <t xml:space="preserve">• 57% reduction of **** courses.  </t>
  </si>
  <si>
    <t>• One open position in ******** frozen.</t>
  </si>
  <si>
    <t>• 44% reduction in ***** program; 43% reduction in ***** program.</t>
  </si>
  <si>
    <t>• Elimination of all summer courses in ****** AND *****.</t>
  </si>
  <si>
    <t>• Loss of **** FTEF, $*** in 1320 dollars with ***** students affected.</t>
  </si>
  <si>
    <t>Class Hours Per Week</t>
  </si>
  <si>
    <t>#of Stud. X # of hrs =  Class WSCH</t>
  </si>
  <si>
    <t>LOSS OF APPORTIONMENT@ $4564 PER FTES</t>
  </si>
  <si>
    <t>Impact of Reductions</t>
  </si>
  <si>
    <r>
      <t xml:space="preserve">Classified Reductions </t>
    </r>
    <r>
      <rPr>
        <sz val="11"/>
        <rFont val="Verdana"/>
        <family val="0"/>
      </rPr>
      <t xml:space="preserve">  </t>
    </r>
  </si>
  <si>
    <t>Faculty Reductions</t>
  </si>
  <si>
    <t>B Budget Reductions</t>
  </si>
  <si>
    <r>
      <t xml:space="preserve">Other Reductions      </t>
    </r>
    <r>
      <rPr>
        <sz val="11"/>
        <rFont val="Verdana"/>
        <family val="0"/>
      </rPr>
      <t xml:space="preserve"> </t>
    </r>
  </si>
  <si>
    <t>Estab- lished Seat Count</t>
  </si>
  <si>
    <t>5.  Elimination of Director of College Readiness position</t>
  </si>
  <si>
    <r>
      <t>5.  Elimination of Director of College Readiness position</t>
    </r>
    <r>
      <rPr>
        <sz val="11"/>
        <rFont val="Verdana"/>
        <family val="0"/>
      </rPr>
      <t xml:space="preserve">  
     Part of elimination of entire program serving thousands of students in weekly small group 
     intensive basic skills </t>
    </r>
  </si>
  <si>
    <r>
      <t xml:space="preserve">2.  Elimination of Library Assistant
     </t>
    </r>
    <r>
      <rPr>
        <sz val="11"/>
        <rFont val="Verdana"/>
        <family val="0"/>
      </rPr>
      <t>Saturday and Sunday opening even less likely, eliminating service to over 300 students weekly.  
     Reduced coverage for the circulation desk and less help with managing student employees.  
     Reduced access to academic materials and computing service on Friday evening.
     Curtailing other services, as reduced staffing only provides 2 full-time employees to work at night.</t>
    </r>
  </si>
  <si>
    <r>
      <t>Learning Resources Division</t>
    </r>
    <r>
      <rPr>
        <b/>
        <sz val="8"/>
        <rFont val="Verdana"/>
        <family val="0"/>
      </rPr>
      <t xml:space="preserve">
</t>
    </r>
    <r>
      <rPr>
        <b/>
        <sz val="8"/>
        <color indexed="10"/>
        <rFont val="Verdana"/>
        <family val="0"/>
      </rPr>
      <t>Please fill in the Department Number and Course Name Along With the Areas Highlighted in Blue</t>
    </r>
  </si>
  <si>
    <t>Class WSCH * 11.67/525 = Annual FTES</t>
  </si>
  <si>
    <r>
      <t>4.  Elimination of load for PSME and LR faculty teaching tutor training class</t>
    </r>
    <r>
      <rPr>
        <sz val="11"/>
        <rFont val="Verdana"/>
        <family val="0"/>
      </rPr>
      <t xml:space="preserve"> 
     Engagement and involvement of discipline experts reduced without co-teachers
     Basic skills department buy-in potentially reduced</t>
    </r>
  </si>
  <si>
    <t>4.  Elimination of load for PSME and LR faculty teaching tutor training class</t>
  </si>
  <si>
    <t>Course Reductions</t>
  </si>
  <si>
    <t>Complete List of Reductions</t>
  </si>
  <si>
    <t xml:space="preserve"> </t>
  </si>
  <si>
    <t>Total Reduction</t>
  </si>
  <si>
    <t>Established Seat Count</t>
  </si>
  <si>
    <t>Dept. #</t>
  </si>
  <si>
    <t>Course Title</t>
  </si>
  <si>
    <t>"Single" Load Factor</t>
  </si>
  <si>
    <t># of Sections Reduced</t>
  </si>
  <si>
    <t>Total Load</t>
  </si>
  <si>
    <t>Savings in FTEF @ $63,00</t>
  </si>
  <si>
    <t># of Students Affected</t>
  </si>
  <si>
    <r>
      <t xml:space="preserve">1.  Contract reduction of Instructional Support </t>
    </r>
    <r>
      <rPr>
        <b/>
        <sz val="11"/>
        <rFont val="Verdana"/>
        <family val="0"/>
      </rPr>
      <t>Coordinator from 12 - 11 months</t>
    </r>
    <r>
      <rPr>
        <sz val="11"/>
        <rFont val="Verdana"/>
        <family val="0"/>
      </rPr>
      <t xml:space="preserve">
     Eliminates use of summer month to prepare for fall.  
     Reduces capability of SSC to develop and improve efficient processes and systems.</t>
    </r>
  </si>
  <si>
    <r>
      <t xml:space="preserve">3.  Elimination of Academic Advisor
    </t>
    </r>
    <r>
      <rPr>
        <sz val="11"/>
        <rFont val="Verdana"/>
        <family val="0"/>
      </rPr>
      <t xml:space="preserve"> Impacts ability of the division to serve target students at the basic skills level.  
     Curtails potential early promise of innovative distributed academic advising model. </t>
    </r>
  </si>
  <si>
    <t xml:space="preserve">2.  Elimination of  Library Assistant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</si>
</sst>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quot;#,##0.00"/>
    <numFmt numFmtId="169" formatCode="&quot;$&quot;#,##0.0"/>
    <numFmt numFmtId="170" formatCode="&quot;$&quot;#,##0"/>
    <numFmt numFmtId="171" formatCode="_(&quot;$&quot;* #,##0_);_(&quot;$&quot;* \(#,##0\);_(&quot;$&quot;* &quot;-&quot;??_);_(@_)"/>
  </numFmts>
  <fonts count="14">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8"/>
      <name val="Verdana"/>
      <family val="0"/>
    </font>
    <font>
      <b/>
      <sz val="16"/>
      <name val="Verdana"/>
      <family val="0"/>
    </font>
    <font>
      <b/>
      <sz val="12"/>
      <color indexed="10"/>
      <name val="Verdana"/>
      <family val="0"/>
    </font>
    <font>
      <b/>
      <sz val="8"/>
      <name val="Verdana"/>
      <family val="0"/>
    </font>
    <font>
      <b/>
      <sz val="8"/>
      <color indexed="10"/>
      <name val="Verdana"/>
      <family val="0"/>
    </font>
    <font>
      <sz val="10"/>
      <color indexed="10"/>
      <name val="Verdana"/>
      <family val="0"/>
    </font>
    <font>
      <sz val="11"/>
      <name val="Verdana"/>
      <family val="0"/>
    </font>
    <font>
      <b/>
      <sz val="11"/>
      <name val="Verdana"/>
      <family val="0"/>
    </font>
  </fonts>
  <fills count="7">
    <fill>
      <patternFill/>
    </fill>
    <fill>
      <patternFill patternType="gray125"/>
    </fill>
    <fill>
      <patternFill patternType="solid">
        <fgColor indexed="43"/>
        <bgColor indexed="64"/>
      </patternFill>
    </fill>
    <fill>
      <patternFill patternType="solid">
        <fgColor indexed="45"/>
        <bgColor indexed="64"/>
      </patternFill>
    </fill>
    <fill>
      <patternFill patternType="solid">
        <fgColor indexed="13"/>
        <bgColor indexed="64"/>
      </patternFill>
    </fill>
    <fill>
      <patternFill patternType="solid">
        <fgColor indexed="40"/>
        <bgColor indexed="64"/>
      </patternFill>
    </fill>
    <fill>
      <patternFill patternType="solid">
        <fgColor indexed="15"/>
        <bgColor indexed="64"/>
      </patternFill>
    </fill>
  </fills>
  <borders count="28">
    <border>
      <left/>
      <right/>
      <top/>
      <bottom/>
      <diagonal/>
    </border>
    <border>
      <left style="thin"/>
      <right style="thin"/>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thin"/>
      <top style="medium"/>
      <bottom>
        <color indexed="63"/>
      </bottom>
    </border>
    <border>
      <left style="thin"/>
      <right style="thin"/>
      <top style="thin"/>
      <bottom style="double"/>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double"/>
    </border>
    <border>
      <left style="thin"/>
      <right style="medium"/>
      <top style="thin"/>
      <bottom style="double"/>
    </border>
    <border>
      <left style="medium"/>
      <right style="medium"/>
      <top style="medium"/>
      <bottom style="medium"/>
    </border>
    <border>
      <left>
        <color indexed="63"/>
      </left>
      <right>
        <color indexed="63"/>
      </right>
      <top>
        <color indexed="63"/>
      </top>
      <bottom style="double"/>
    </border>
    <border>
      <left style="medium"/>
      <right style="medium"/>
      <top>
        <color indexed="63"/>
      </top>
      <bottom style="double"/>
    </border>
    <border>
      <left style="medium"/>
      <right style="medium"/>
      <top>
        <color indexed="63"/>
      </top>
      <bottom style="medium"/>
    </border>
    <border>
      <left style="medium"/>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87">
    <xf numFmtId="0" fontId="0" fillId="0" borderId="0" xfId="0" applyAlignment="1">
      <alignment/>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xf>
    <xf numFmtId="170" fontId="0" fillId="0" borderId="0" xfId="0" applyNumberFormat="1" applyAlignment="1">
      <alignment/>
    </xf>
    <xf numFmtId="0" fontId="0" fillId="2" borderId="1" xfId="0" applyFill="1" applyBorder="1" applyAlignment="1">
      <alignment horizontal="center" wrapText="1"/>
    </xf>
    <xf numFmtId="0" fontId="0" fillId="0" borderId="2" xfId="0" applyBorder="1" applyAlignment="1">
      <alignment/>
    </xf>
    <xf numFmtId="168" fontId="0" fillId="0" borderId="3" xfId="0" applyNumberFormat="1" applyBorder="1" applyAlignment="1">
      <alignment/>
    </xf>
    <xf numFmtId="168" fontId="0" fillId="0" borderId="4" xfId="0" applyNumberFormat="1" applyBorder="1" applyAlignment="1">
      <alignment/>
    </xf>
    <xf numFmtId="0" fontId="0" fillId="0" borderId="5" xfId="0" applyBorder="1" applyAlignment="1">
      <alignment/>
    </xf>
    <xf numFmtId="0" fontId="0" fillId="0" borderId="6" xfId="0" applyBorder="1" applyAlignment="1">
      <alignment horizontal="center"/>
    </xf>
    <xf numFmtId="0" fontId="0" fillId="0" borderId="6" xfId="0" applyBorder="1" applyAlignment="1">
      <alignment/>
    </xf>
    <xf numFmtId="0" fontId="0" fillId="3" borderId="6" xfId="0" applyFill="1" applyBorder="1" applyAlignment="1">
      <alignment horizontal="center"/>
    </xf>
    <xf numFmtId="44" fontId="1" fillId="3" borderId="6" xfId="0" applyNumberFormat="1" applyFont="1" applyFill="1" applyBorder="1" applyAlignment="1">
      <alignment/>
    </xf>
    <xf numFmtId="0" fontId="1" fillId="3" borderId="6" xfId="0" applyFont="1" applyFill="1" applyBorder="1" applyAlignment="1">
      <alignment horizontal="center"/>
    </xf>
    <xf numFmtId="0" fontId="1" fillId="4" borderId="7" xfId="0" applyFont="1" applyFill="1" applyBorder="1" applyAlignment="1">
      <alignment horizontal="center"/>
    </xf>
    <xf numFmtId="168" fontId="1" fillId="0" borderId="7" xfId="0" applyNumberFormat="1" applyFont="1" applyBorder="1" applyAlignment="1">
      <alignment/>
    </xf>
    <xf numFmtId="0" fontId="0" fillId="0" borderId="8" xfId="0" applyFill="1" applyBorder="1" applyAlignment="1">
      <alignment/>
    </xf>
    <xf numFmtId="0" fontId="0" fillId="5" borderId="8" xfId="0" applyFill="1" applyBorder="1" applyAlignment="1">
      <alignment horizontal="center"/>
    </xf>
    <xf numFmtId="0" fontId="0" fillId="2" borderId="9" xfId="0" applyFill="1" applyBorder="1" applyAlignment="1">
      <alignment horizontal="center" wrapText="1"/>
    </xf>
    <xf numFmtId="0" fontId="0" fillId="0" borderId="10" xfId="0" applyFill="1" applyBorder="1" applyAlignment="1">
      <alignment/>
    </xf>
    <xf numFmtId="0" fontId="0" fillId="5" borderId="10" xfId="0" applyFill="1" applyBorder="1" applyAlignment="1">
      <alignment horizontal="center"/>
    </xf>
    <xf numFmtId="0" fontId="0" fillId="2" borderId="11" xfId="0" applyFill="1" applyBorder="1" applyAlignment="1">
      <alignment horizontal="center" wrapText="1"/>
    </xf>
    <xf numFmtId="0" fontId="0" fillId="2" borderId="12" xfId="0" applyFill="1" applyBorder="1" applyAlignment="1">
      <alignment horizontal="center" wrapText="1"/>
    </xf>
    <xf numFmtId="0" fontId="0" fillId="0" borderId="8" xfId="0" applyBorder="1" applyAlignment="1">
      <alignment horizontal="center"/>
    </xf>
    <xf numFmtId="44" fontId="0" fillId="0" borderId="8" xfId="17" applyFont="1" applyBorder="1" applyAlignment="1">
      <alignment/>
    </xf>
    <xf numFmtId="0" fontId="0" fillId="0" borderId="10" xfId="0" applyBorder="1" applyAlignment="1">
      <alignment horizontal="center"/>
    </xf>
    <xf numFmtId="44" fontId="0" fillId="0" borderId="10" xfId="17" applyFont="1" applyBorder="1" applyAlignment="1">
      <alignment/>
    </xf>
    <xf numFmtId="0" fontId="0" fillId="0" borderId="13" xfId="0" applyBorder="1" applyAlignment="1">
      <alignment/>
    </xf>
    <xf numFmtId="0" fontId="0" fillId="0" borderId="14" xfId="0" applyBorder="1" applyAlignment="1">
      <alignment horizontal="center"/>
    </xf>
    <xf numFmtId="0" fontId="0" fillId="0" borderId="15" xfId="0" applyBorder="1" applyAlignment="1">
      <alignment/>
    </xf>
    <xf numFmtId="0" fontId="0" fillId="0" borderId="16" xfId="0" applyBorder="1" applyAlignment="1">
      <alignment horizontal="center"/>
    </xf>
    <xf numFmtId="0" fontId="10" fillId="2" borderId="17" xfId="0" applyFont="1" applyFill="1" applyBorder="1" applyAlignment="1">
      <alignment horizontal="center" vertical="center" wrapText="1"/>
    </xf>
    <xf numFmtId="0" fontId="0" fillId="0" borderId="0" xfId="0" applyFont="1" applyFill="1" applyBorder="1" applyAlignment="1">
      <alignment/>
    </xf>
    <xf numFmtId="0" fontId="0" fillId="0" borderId="2" xfId="0" applyFill="1" applyBorder="1" applyAlignment="1">
      <alignment/>
    </xf>
    <xf numFmtId="0" fontId="0" fillId="6" borderId="18" xfId="0" applyFill="1" applyBorder="1" applyAlignment="1">
      <alignment horizontal="center"/>
    </xf>
    <xf numFmtId="0" fontId="0" fillId="0" borderId="18" xfId="0" applyBorder="1" applyAlignment="1">
      <alignment horizontal="center"/>
    </xf>
    <xf numFmtId="171" fontId="0" fillId="0" borderId="18" xfId="17" applyNumberFormat="1" applyFont="1" applyBorder="1" applyAlignment="1">
      <alignment/>
    </xf>
    <xf numFmtId="44" fontId="11" fillId="0" borderId="19" xfId="17" applyFont="1" applyBorder="1" applyAlignment="1">
      <alignment/>
    </xf>
    <xf numFmtId="44" fontId="11" fillId="0" borderId="20" xfId="0" applyNumberFormat="1" applyFont="1" applyBorder="1" applyAlignment="1">
      <alignment/>
    </xf>
    <xf numFmtId="0" fontId="0" fillId="0" borderId="4" xfId="0" applyBorder="1" applyAlignment="1">
      <alignment horizontal="center"/>
    </xf>
    <xf numFmtId="0" fontId="9" fillId="2" borderId="2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0" fillId="0" borderId="17" xfId="0" applyBorder="1" applyAlignment="1">
      <alignment/>
    </xf>
    <xf numFmtId="0" fontId="12" fillId="0" borderId="0" xfId="0" applyFont="1" applyAlignment="1">
      <alignment/>
    </xf>
    <xf numFmtId="168" fontId="12" fillId="0" borderId="3" xfId="0" applyNumberFormat="1" applyFont="1" applyBorder="1" applyAlignment="1">
      <alignment/>
    </xf>
    <xf numFmtId="0" fontId="12" fillId="0" borderId="0" xfId="0" applyFont="1" applyAlignment="1">
      <alignment/>
    </xf>
    <xf numFmtId="168" fontId="12" fillId="0" borderId="3" xfId="0" applyNumberFormat="1" applyFont="1" applyBorder="1" applyAlignment="1">
      <alignment/>
    </xf>
    <xf numFmtId="168" fontId="12" fillId="0" borderId="4" xfId="0" applyNumberFormat="1" applyFont="1" applyBorder="1" applyAlignment="1">
      <alignment/>
    </xf>
    <xf numFmtId="168" fontId="13" fillId="0" borderId="7" xfId="0" applyNumberFormat="1" applyFont="1" applyBorder="1" applyAlignment="1">
      <alignment/>
    </xf>
    <xf numFmtId="0" fontId="12" fillId="0" borderId="0" xfId="0" applyFont="1" applyAlignment="1">
      <alignment wrapText="1"/>
    </xf>
    <xf numFmtId="0" fontId="12" fillId="0" borderId="0" xfId="0" applyFont="1" applyAlignment="1">
      <alignment horizontal="center"/>
    </xf>
    <xf numFmtId="0" fontId="13" fillId="0" borderId="6" xfId="0" applyFont="1" applyBorder="1" applyAlignment="1">
      <alignment horizontal="center"/>
    </xf>
    <xf numFmtId="0" fontId="13" fillId="0" borderId="23" xfId="0" applyFont="1" applyBorder="1" applyAlignment="1">
      <alignment horizontal="left" vertical="center" wrapText="1"/>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5" xfId="0" applyFont="1" applyBorder="1" applyAlignment="1">
      <alignment horizontal="center"/>
    </xf>
    <xf numFmtId="0" fontId="12" fillId="0" borderId="6" xfId="0" applyFont="1" applyBorder="1" applyAlignment="1">
      <alignment horizontal="center"/>
    </xf>
    <xf numFmtId="0" fontId="0" fillId="0" borderId="24" xfId="0" applyBorder="1" applyAlignment="1">
      <alignment horizontal="left" vertical="center" wrapText="1"/>
    </xf>
    <xf numFmtId="0" fontId="0" fillId="0" borderId="25" xfId="0" applyBorder="1" applyAlignment="1">
      <alignment horizontal="left" vertical="center" wrapText="1"/>
    </xf>
    <xf numFmtId="0" fontId="13" fillId="0" borderId="23" xfId="0" applyFont="1" applyBorder="1" applyAlignment="1">
      <alignment horizontal="left"/>
    </xf>
    <xf numFmtId="0" fontId="13" fillId="0" borderId="24" xfId="0" applyFont="1" applyBorder="1" applyAlignment="1">
      <alignment horizontal="left"/>
    </xf>
    <xf numFmtId="0" fontId="13" fillId="0" borderId="25" xfId="0" applyFont="1" applyBorder="1" applyAlignment="1">
      <alignment horizontal="left"/>
    </xf>
    <xf numFmtId="0" fontId="12" fillId="0" borderId="26" xfId="0" applyFont="1" applyBorder="1" applyAlignment="1">
      <alignment horizontal="center"/>
    </xf>
    <xf numFmtId="0" fontId="13" fillId="0" borderId="2" xfId="0" applyFont="1" applyBorder="1" applyAlignment="1">
      <alignment horizontal="left"/>
    </xf>
    <xf numFmtId="0" fontId="12" fillId="0" borderId="0" xfId="0" applyFont="1" applyBorder="1" applyAlignment="1">
      <alignment horizontal="left"/>
    </xf>
    <xf numFmtId="0" fontId="12" fillId="0" borderId="2" xfId="0" applyFont="1" applyBorder="1" applyAlignment="1">
      <alignment horizontal="left" wrapText="1"/>
    </xf>
    <xf numFmtId="0" fontId="12" fillId="0" borderId="0" xfId="0" applyFont="1" applyBorder="1" applyAlignment="1">
      <alignment horizontal="left" wrapText="1"/>
    </xf>
    <xf numFmtId="0" fontId="12" fillId="0" borderId="2" xfId="0" applyFont="1" applyBorder="1" applyAlignment="1">
      <alignment horizontal="left"/>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12" fillId="0" borderId="23" xfId="0" applyFont="1" applyBorder="1" applyAlignment="1">
      <alignment horizontal="center"/>
    </xf>
    <xf numFmtId="0" fontId="12" fillId="0" borderId="24" xfId="0" applyFont="1" applyBorder="1" applyAlignment="1">
      <alignment horizontal="center"/>
    </xf>
    <xf numFmtId="0" fontId="12" fillId="0" borderId="25" xfId="0" applyFont="1" applyBorder="1" applyAlignment="1">
      <alignment horizontal="center"/>
    </xf>
    <xf numFmtId="0" fontId="13" fillId="0" borderId="27" xfId="0" applyFont="1" applyBorder="1" applyAlignment="1">
      <alignment horizontal="left"/>
    </xf>
    <xf numFmtId="0" fontId="12" fillId="0" borderId="26" xfId="0" applyFont="1" applyBorder="1" applyAlignment="1">
      <alignment horizontal="left"/>
    </xf>
    <xf numFmtId="0" fontId="13" fillId="0" borderId="2" xfId="0" applyFont="1" applyBorder="1" applyAlignment="1">
      <alignment horizontal="left" wrapText="1"/>
    </xf>
    <xf numFmtId="0" fontId="0" fillId="0" borderId="0" xfId="0" applyAlignment="1">
      <alignment horizontal="left"/>
    </xf>
    <xf numFmtId="0" fontId="1" fillId="0" borderId="6" xfId="0" applyFont="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1"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26"/>
  <sheetViews>
    <sheetView showGridLines="0" tabSelected="1" workbookViewId="0" topLeftCell="A1">
      <selection activeCell="B9" sqref="B9:I9"/>
    </sheetView>
  </sheetViews>
  <sheetFormatPr defaultColWidth="11.00390625" defaultRowHeight="12.75"/>
  <cols>
    <col min="1" max="1" width="5.75390625" style="0" customWidth="1"/>
    <col min="2" max="2" width="8.125" style="0" customWidth="1"/>
    <col min="3" max="3" width="8.25390625" style="0" customWidth="1"/>
    <col min="4" max="4" width="8.625" style="0" customWidth="1"/>
    <col min="5" max="5" width="8.125" style="1" customWidth="1"/>
    <col min="6" max="6" width="6.375" style="1" customWidth="1"/>
    <col min="7" max="7" width="5.625" style="0" customWidth="1"/>
    <col min="8" max="8" width="7.75390625" style="0" customWidth="1"/>
    <col min="9" max="9" width="20.125" style="0" customWidth="1"/>
    <col min="10" max="10" width="37.125" style="0" customWidth="1"/>
    <col min="11" max="11" width="8.375" style="0" customWidth="1"/>
    <col min="12" max="12" width="2.25390625" style="0" customWidth="1"/>
    <col min="13" max="13" width="12.375" style="0" customWidth="1"/>
  </cols>
  <sheetData>
    <row r="1" spans="1:13" ht="52.5" customHeight="1" thickBot="1">
      <c r="A1" s="72" t="s">
        <v>35</v>
      </c>
      <c r="B1" s="73"/>
      <c r="C1" s="73"/>
      <c r="D1" s="73"/>
      <c r="E1" s="73"/>
      <c r="F1" s="73"/>
      <c r="G1" s="73"/>
      <c r="H1" s="73"/>
      <c r="I1" s="73"/>
      <c r="J1" s="73"/>
      <c r="K1" s="73"/>
      <c r="L1" s="73"/>
      <c r="M1" s="74"/>
    </row>
    <row r="2" spans="1:13" ht="75.75" customHeight="1" thickBot="1">
      <c r="A2" s="41" t="s">
        <v>44</v>
      </c>
      <c r="B2" s="42" t="s">
        <v>45</v>
      </c>
      <c r="C2" s="42" t="s">
        <v>47</v>
      </c>
      <c r="D2" s="42" t="s">
        <v>46</v>
      </c>
      <c r="E2" s="42" t="s">
        <v>31</v>
      </c>
      <c r="F2" s="42" t="s">
        <v>23</v>
      </c>
      <c r="G2" s="42" t="s">
        <v>48</v>
      </c>
      <c r="H2" s="42" t="s">
        <v>24</v>
      </c>
      <c r="I2" s="42" t="s">
        <v>36</v>
      </c>
      <c r="J2" s="42" t="s">
        <v>49</v>
      </c>
      <c r="K2" s="43" t="s">
        <v>50</v>
      </c>
      <c r="L2" s="44"/>
      <c r="M2" s="32" t="s">
        <v>25</v>
      </c>
    </row>
    <row r="3" spans="1:13" ht="13.5" thickBot="1">
      <c r="A3" s="34"/>
      <c r="B3" s="33"/>
      <c r="C3" s="35">
        <v>0</v>
      </c>
      <c r="D3" s="35">
        <v>0</v>
      </c>
      <c r="E3" s="35">
        <v>0</v>
      </c>
      <c r="F3" s="35">
        <v>0</v>
      </c>
      <c r="G3" s="36">
        <f>D3*C3</f>
        <v>0</v>
      </c>
      <c r="H3" s="36">
        <f>C3*(E3*F3)</f>
        <v>0</v>
      </c>
      <c r="I3" s="36">
        <f>H3*11.67/525</f>
        <v>0</v>
      </c>
      <c r="J3" s="37">
        <f>G3*63000</f>
        <v>0</v>
      </c>
      <c r="K3" s="40">
        <f>E3*C3</f>
        <v>0</v>
      </c>
      <c r="M3" s="38">
        <f>4564*I3</f>
        <v>0</v>
      </c>
    </row>
    <row r="4" spans="1:13" ht="19.5" customHeight="1" thickBot="1" thickTop="1">
      <c r="A4" s="9"/>
      <c r="B4" s="11"/>
      <c r="C4" s="10">
        <f>SUM(C3:C3)</f>
        <v>0</v>
      </c>
      <c r="D4" s="14"/>
      <c r="E4" s="10"/>
      <c r="F4" s="10"/>
      <c r="G4" s="12">
        <f>SUM(I3:I3)</f>
        <v>0</v>
      </c>
      <c r="H4" s="11"/>
      <c r="I4" s="11"/>
      <c r="J4" s="13">
        <f>SUM(J3:J3)</f>
        <v>0</v>
      </c>
      <c r="K4" s="15">
        <f>SUM(K3:K3)</f>
        <v>0</v>
      </c>
      <c r="M4" s="39">
        <f>SUM(M3:M3)</f>
        <v>0</v>
      </c>
    </row>
    <row r="5" ht="13.5" thickBot="1">
      <c r="J5" s="4"/>
    </row>
    <row r="6" spans="2:10" s="45" customFormat="1" ht="34.5" customHeight="1" thickBot="1">
      <c r="B6" s="75" t="s">
        <v>40</v>
      </c>
      <c r="C6" s="76"/>
      <c r="D6" s="76"/>
      <c r="E6" s="76"/>
      <c r="F6" s="76"/>
      <c r="G6" s="76"/>
      <c r="H6" s="76"/>
      <c r="I6" s="76"/>
      <c r="J6" s="77"/>
    </row>
    <row r="7" spans="2:10" s="45" customFormat="1" ht="21.75" customHeight="1">
      <c r="B7" s="78" t="s">
        <v>39</v>
      </c>
      <c r="C7" s="79"/>
      <c r="D7" s="79"/>
      <c r="E7" s="79"/>
      <c r="F7" s="79"/>
      <c r="G7" s="79"/>
      <c r="H7" s="79"/>
      <c r="I7" s="79"/>
      <c r="J7" s="46">
        <f>J4</f>
        <v>0</v>
      </c>
    </row>
    <row r="8" spans="2:10" s="47" customFormat="1" ht="19.5">
      <c r="B8" s="80" t="s">
        <v>27</v>
      </c>
      <c r="C8" s="70"/>
      <c r="D8" s="70"/>
      <c r="E8" s="70"/>
      <c r="F8" s="70"/>
      <c r="G8" s="70"/>
      <c r="H8" s="70"/>
      <c r="I8" s="70"/>
      <c r="J8" s="48"/>
    </row>
    <row r="9" spans="2:10" s="47" customFormat="1" ht="33.75" customHeight="1">
      <c r="B9" s="69" t="s">
        <v>1</v>
      </c>
      <c r="C9" s="70"/>
      <c r="D9" s="70"/>
      <c r="E9" s="70"/>
      <c r="F9" s="70"/>
      <c r="G9" s="70"/>
      <c r="H9" s="70"/>
      <c r="I9" s="70"/>
      <c r="J9" s="46">
        <v>5205</v>
      </c>
    </row>
    <row r="10" spans="2:10" s="47" customFormat="1" ht="21.75" customHeight="1">
      <c r="B10" s="69" t="s">
        <v>53</v>
      </c>
      <c r="C10" s="70"/>
      <c r="D10" s="70"/>
      <c r="E10" s="70"/>
      <c r="F10" s="70"/>
      <c r="G10" s="70"/>
      <c r="H10" s="70"/>
      <c r="I10" s="70"/>
      <c r="J10" s="48">
        <v>14720</v>
      </c>
    </row>
    <row r="11" spans="2:10" s="47" customFormat="1" ht="21.75" customHeight="1">
      <c r="B11" s="69" t="s">
        <v>0</v>
      </c>
      <c r="C11" s="70"/>
      <c r="D11" s="70"/>
      <c r="E11" s="70"/>
      <c r="F11" s="70"/>
      <c r="G11" s="70"/>
      <c r="H11" s="70"/>
      <c r="I11" s="70"/>
      <c r="J11" s="48">
        <v>122749.2</v>
      </c>
    </row>
    <row r="12" spans="2:10" s="45" customFormat="1" ht="21.75" customHeight="1">
      <c r="B12" s="67" t="s">
        <v>28</v>
      </c>
      <c r="C12" s="68"/>
      <c r="D12" s="68"/>
      <c r="E12" s="68"/>
      <c r="F12" s="68"/>
      <c r="G12" s="68"/>
      <c r="H12" s="68"/>
      <c r="I12" s="68"/>
      <c r="J12" s="46"/>
    </row>
    <row r="13" spans="2:10" s="45" customFormat="1" ht="21.75" customHeight="1">
      <c r="B13" s="71" t="s">
        <v>38</v>
      </c>
      <c r="C13" s="68"/>
      <c r="D13" s="68"/>
      <c r="E13" s="68"/>
      <c r="F13" s="68"/>
      <c r="G13" s="68"/>
      <c r="H13" s="68"/>
      <c r="I13" s="68"/>
      <c r="J13" s="46">
        <v>11012</v>
      </c>
    </row>
    <row r="14" spans="2:10" s="45" customFormat="1" ht="21.75" customHeight="1">
      <c r="B14" s="71" t="s">
        <v>32</v>
      </c>
      <c r="C14" s="68"/>
      <c r="D14" s="68"/>
      <c r="E14" s="68"/>
      <c r="F14" s="68"/>
      <c r="G14" s="68"/>
      <c r="H14" s="68"/>
      <c r="I14" s="68"/>
      <c r="J14" s="46">
        <v>85000</v>
      </c>
    </row>
    <row r="15" spans="2:10" s="45" customFormat="1" ht="21.75" customHeight="1">
      <c r="B15" s="67" t="s">
        <v>29</v>
      </c>
      <c r="C15" s="68"/>
      <c r="D15" s="68"/>
      <c r="E15" s="68"/>
      <c r="F15" s="68"/>
      <c r="G15" s="68"/>
      <c r="H15" s="68"/>
      <c r="I15" s="68"/>
      <c r="J15" s="46">
        <v>0</v>
      </c>
    </row>
    <row r="16" spans="2:10" s="45" customFormat="1" ht="21.75" customHeight="1" thickBot="1">
      <c r="B16" s="67" t="s">
        <v>30</v>
      </c>
      <c r="C16" s="68"/>
      <c r="D16" s="68"/>
      <c r="E16" s="68"/>
      <c r="F16" s="68"/>
      <c r="G16" s="68"/>
      <c r="H16" s="68"/>
      <c r="I16" s="68"/>
      <c r="J16" s="49">
        <v>0</v>
      </c>
    </row>
    <row r="17" spans="2:10" s="45" customFormat="1" ht="21.75" customHeight="1" thickBot="1" thickTop="1">
      <c r="B17" s="59"/>
      <c r="C17" s="60"/>
      <c r="D17" s="60"/>
      <c r="E17" s="60"/>
      <c r="F17" s="60"/>
      <c r="G17" s="53" t="s">
        <v>42</v>
      </c>
      <c r="H17" s="53"/>
      <c r="I17" s="53"/>
      <c r="J17" s="50">
        <f>SUM(J7:J16)</f>
        <v>238686.2</v>
      </c>
    </row>
    <row r="18" spans="2:10" s="45" customFormat="1" ht="15" thickBot="1">
      <c r="B18" s="66"/>
      <c r="C18" s="66"/>
      <c r="D18" s="66"/>
      <c r="E18" s="66"/>
      <c r="F18" s="66"/>
      <c r="G18" s="66"/>
      <c r="H18" s="66"/>
      <c r="I18" s="66"/>
      <c r="J18" s="66"/>
    </row>
    <row r="19" spans="2:10" s="45" customFormat="1" ht="27" customHeight="1" thickBot="1">
      <c r="B19" s="63" t="s">
        <v>26</v>
      </c>
      <c r="C19" s="64"/>
      <c r="D19" s="64"/>
      <c r="E19" s="64"/>
      <c r="F19" s="64"/>
      <c r="G19" s="64"/>
      <c r="H19" s="64"/>
      <c r="I19" s="64"/>
      <c r="J19" s="65"/>
    </row>
    <row r="20" spans="2:10" s="51" customFormat="1" ht="57.75" customHeight="1" thickBot="1">
      <c r="B20" s="54" t="s">
        <v>51</v>
      </c>
      <c r="C20" s="57"/>
      <c r="D20" s="57"/>
      <c r="E20" s="57"/>
      <c r="F20" s="57"/>
      <c r="G20" s="57"/>
      <c r="H20" s="57"/>
      <c r="I20" s="57"/>
      <c r="J20" s="58"/>
    </row>
    <row r="21" spans="2:10" s="45" customFormat="1" ht="84.75" customHeight="1" thickBot="1">
      <c r="B21" s="54" t="s">
        <v>34</v>
      </c>
      <c r="C21" s="55"/>
      <c r="D21" s="55"/>
      <c r="E21" s="55"/>
      <c r="F21" s="55"/>
      <c r="G21" s="55"/>
      <c r="H21" s="55"/>
      <c r="I21" s="55"/>
      <c r="J21" s="56"/>
    </row>
    <row r="22" spans="2:10" s="45" customFormat="1" ht="61.5" customHeight="1" thickBot="1">
      <c r="B22" s="54" t="s">
        <v>52</v>
      </c>
      <c r="C22" s="55"/>
      <c r="D22" s="55"/>
      <c r="E22" s="55"/>
      <c r="F22" s="55"/>
      <c r="G22" s="55"/>
      <c r="H22" s="55"/>
      <c r="I22" s="55"/>
      <c r="J22" s="56"/>
    </row>
    <row r="23" spans="2:10" s="45" customFormat="1" ht="64.5" customHeight="1" thickBot="1">
      <c r="B23" s="54" t="s">
        <v>37</v>
      </c>
      <c r="C23" s="57"/>
      <c r="D23" s="57"/>
      <c r="E23" s="57"/>
      <c r="F23" s="57"/>
      <c r="G23" s="57"/>
      <c r="H23" s="57"/>
      <c r="I23" s="57"/>
      <c r="J23" s="58"/>
    </row>
    <row r="24" spans="2:10" s="45" customFormat="1" ht="58.5" customHeight="1" thickBot="1">
      <c r="B24" s="54" t="s">
        <v>33</v>
      </c>
      <c r="C24" s="61"/>
      <c r="D24" s="61"/>
      <c r="E24" s="61"/>
      <c r="F24" s="61"/>
      <c r="G24" s="61"/>
      <c r="H24" s="61"/>
      <c r="I24" s="61"/>
      <c r="J24" s="62"/>
    </row>
    <row r="25" spans="5:6" s="45" customFormat="1" ht="13.5">
      <c r="E25" s="52"/>
      <c r="F25" s="52"/>
    </row>
    <row r="26" spans="2:6" s="45" customFormat="1" ht="13.5">
      <c r="B26" s="47"/>
      <c r="C26" s="47"/>
      <c r="D26" s="47"/>
      <c r="E26" s="47"/>
      <c r="F26" s="47"/>
    </row>
  </sheetData>
  <mergeCells count="21">
    <mergeCell ref="B12:I12"/>
    <mergeCell ref="A1:M1"/>
    <mergeCell ref="B6:J6"/>
    <mergeCell ref="B7:I7"/>
    <mergeCell ref="B8:I8"/>
    <mergeCell ref="B24:J24"/>
    <mergeCell ref="B19:J19"/>
    <mergeCell ref="B18:J18"/>
    <mergeCell ref="B16:I16"/>
    <mergeCell ref="B9:I9"/>
    <mergeCell ref="B13:I13"/>
    <mergeCell ref="B14:I14"/>
    <mergeCell ref="B10:I10"/>
    <mergeCell ref="B11:I11"/>
    <mergeCell ref="B15:I15"/>
    <mergeCell ref="G17:I17"/>
    <mergeCell ref="B22:J22"/>
    <mergeCell ref="B20:J20"/>
    <mergeCell ref="B21:J21"/>
    <mergeCell ref="B17:F17"/>
    <mergeCell ref="B23:J23"/>
  </mergeCells>
  <printOptions/>
  <pageMargins left="0.75" right="0.75" top="1" bottom="1" header="0.5" footer="0.5"/>
  <pageSetup fitToHeight="1" fitToWidth="1" orientation="portrait" scale="51"/>
</worksheet>
</file>

<file path=xl/worksheets/sheet2.xml><?xml version="1.0" encoding="utf-8"?>
<worksheet xmlns="http://schemas.openxmlformats.org/spreadsheetml/2006/main" xmlns:r="http://schemas.openxmlformats.org/officeDocument/2006/relationships">
  <sheetPr>
    <pageSetUpPr fitToPage="1"/>
  </sheetPr>
  <dimension ref="A1:H73"/>
  <sheetViews>
    <sheetView zoomScale="125" zoomScaleNormal="125" workbookViewId="0" topLeftCell="A1">
      <selection activeCell="B80" sqref="B80"/>
    </sheetView>
  </sheetViews>
  <sheetFormatPr defaultColWidth="11.00390625" defaultRowHeight="12.75"/>
  <cols>
    <col min="1" max="1" width="8.75390625" style="0" customWidth="1"/>
    <col min="2" max="2" width="30.75390625" style="0" bestFit="1" customWidth="1"/>
    <col min="3" max="3" width="10.00390625" style="1" bestFit="1" customWidth="1"/>
    <col min="4" max="4" width="7.625" style="1" customWidth="1"/>
    <col min="5" max="5" width="7.875" style="0" customWidth="1"/>
    <col min="6" max="6" width="7.25390625" style="0" customWidth="1"/>
    <col min="7" max="7" width="13.00390625" style="0" bestFit="1" customWidth="1"/>
    <col min="8" max="8" width="8.00390625" style="0" bestFit="1" customWidth="1"/>
  </cols>
  <sheetData>
    <row r="1" spans="1:8" ht="63.75" customHeight="1" thickBot="1">
      <c r="A1" s="72" t="s">
        <v>10</v>
      </c>
      <c r="B1" s="73"/>
      <c r="C1" s="73"/>
      <c r="D1" s="73"/>
      <c r="E1" s="73"/>
      <c r="F1" s="73"/>
      <c r="G1" s="73"/>
      <c r="H1" s="74"/>
    </row>
    <row r="2" spans="1:8" ht="42" customHeight="1" thickBot="1">
      <c r="A2" s="19" t="s">
        <v>44</v>
      </c>
      <c r="B2" s="5" t="s">
        <v>45</v>
      </c>
      <c r="C2" s="5" t="s">
        <v>43</v>
      </c>
      <c r="D2" s="5" t="s">
        <v>47</v>
      </c>
      <c r="E2" s="22" t="s">
        <v>46</v>
      </c>
      <c r="F2" s="22" t="s">
        <v>48</v>
      </c>
      <c r="G2" s="22" t="s">
        <v>49</v>
      </c>
      <c r="H2" s="23" t="s">
        <v>50</v>
      </c>
    </row>
    <row r="3" spans="1:8" ht="12.75">
      <c r="A3" s="28" t="s">
        <v>8</v>
      </c>
      <c r="B3" s="17" t="s">
        <v>11</v>
      </c>
      <c r="C3" s="18">
        <v>40</v>
      </c>
      <c r="D3" s="18">
        <v>2</v>
      </c>
      <c r="E3" s="18">
        <v>0.111</v>
      </c>
      <c r="F3" s="24">
        <f aca="true" t="shared" si="0" ref="F3:F54">E3*D3</f>
        <v>0.222</v>
      </c>
      <c r="G3" s="25">
        <f>F3*63000</f>
        <v>13986</v>
      </c>
      <c r="H3" s="29">
        <f>C3*D3</f>
        <v>80</v>
      </c>
    </row>
    <row r="4" spans="1:8" ht="12.75">
      <c r="A4" s="28" t="s">
        <v>9</v>
      </c>
      <c r="B4" s="17" t="s">
        <v>12</v>
      </c>
      <c r="C4" s="18">
        <v>40</v>
      </c>
      <c r="D4" s="18">
        <v>2</v>
      </c>
      <c r="E4" s="18">
        <v>0.111</v>
      </c>
      <c r="F4" s="24">
        <f t="shared" si="0"/>
        <v>0.222</v>
      </c>
      <c r="G4" s="25">
        <f>F4*63000</f>
        <v>13986</v>
      </c>
      <c r="H4" s="29">
        <f>C4*D4</f>
        <v>80</v>
      </c>
    </row>
    <row r="5" spans="1:8" ht="12.75">
      <c r="A5" s="28" t="s">
        <v>6</v>
      </c>
      <c r="B5" s="17" t="s">
        <v>13</v>
      </c>
      <c r="C5" s="18">
        <v>40</v>
      </c>
      <c r="D5" s="18">
        <v>3</v>
      </c>
      <c r="E5" s="18">
        <v>0.111</v>
      </c>
      <c r="F5" s="24">
        <f t="shared" si="0"/>
        <v>0.333</v>
      </c>
      <c r="G5" s="25">
        <f>F5*63000</f>
        <v>20979</v>
      </c>
      <c r="H5" s="29">
        <f>C5*D5</f>
        <v>120</v>
      </c>
    </row>
    <row r="6" spans="1:8" ht="12.75">
      <c r="A6" s="28" t="s">
        <v>7</v>
      </c>
      <c r="B6" s="17" t="s">
        <v>14</v>
      </c>
      <c r="C6" s="18">
        <v>40</v>
      </c>
      <c r="D6" s="18">
        <v>4</v>
      </c>
      <c r="E6" s="18">
        <v>0.111</v>
      </c>
      <c r="F6" s="24">
        <f>E6*D6</f>
        <v>0.444</v>
      </c>
      <c r="G6" s="25">
        <f>F6*63000</f>
        <v>27972</v>
      </c>
      <c r="H6" s="29">
        <f>C6*D6</f>
        <v>160</v>
      </c>
    </row>
    <row r="7" spans="1:8" ht="12.75">
      <c r="A7" s="28"/>
      <c r="B7" s="17"/>
      <c r="C7" s="18"/>
      <c r="D7" s="18"/>
      <c r="E7" s="18"/>
      <c r="F7" s="24">
        <f>E7*D7</f>
        <v>0</v>
      </c>
      <c r="G7" s="25">
        <f>F7*63000</f>
        <v>0</v>
      </c>
      <c r="H7" s="29">
        <f>C7*D7</f>
        <v>0</v>
      </c>
    </row>
    <row r="8" spans="1:8" ht="12.75">
      <c r="A8" s="28"/>
      <c r="B8" s="17"/>
      <c r="C8" s="18"/>
      <c r="D8" s="18"/>
      <c r="E8" s="18"/>
      <c r="F8" s="24">
        <f t="shared" si="0"/>
        <v>0</v>
      </c>
      <c r="G8" s="25">
        <f aca="true" t="shared" si="1" ref="G8:G54">F8*63000</f>
        <v>0</v>
      </c>
      <c r="H8" s="29">
        <f aca="true" t="shared" si="2" ref="H8:H53">C8*D8</f>
        <v>0</v>
      </c>
    </row>
    <row r="9" spans="1:8" ht="12.75">
      <c r="A9" s="28"/>
      <c r="B9" s="17"/>
      <c r="C9" s="18"/>
      <c r="D9" s="18"/>
      <c r="E9" s="18"/>
      <c r="F9" s="24">
        <f>E9*D9</f>
        <v>0</v>
      </c>
      <c r="G9" s="25">
        <f t="shared" si="1"/>
        <v>0</v>
      </c>
      <c r="H9" s="29">
        <f t="shared" si="2"/>
        <v>0</v>
      </c>
    </row>
    <row r="10" spans="1:8" ht="12.75">
      <c r="A10" s="28"/>
      <c r="B10" s="17"/>
      <c r="C10" s="18"/>
      <c r="D10" s="18"/>
      <c r="E10" s="18"/>
      <c r="F10" s="24">
        <f t="shared" si="0"/>
        <v>0</v>
      </c>
      <c r="G10" s="25">
        <f t="shared" si="1"/>
        <v>0</v>
      </c>
      <c r="H10" s="29">
        <f t="shared" si="2"/>
        <v>0</v>
      </c>
    </row>
    <row r="11" spans="1:8" ht="12.75">
      <c r="A11" s="28"/>
      <c r="B11" s="17"/>
      <c r="C11" s="18"/>
      <c r="D11" s="18"/>
      <c r="E11" s="18"/>
      <c r="F11" s="24">
        <f>E11*D11</f>
        <v>0</v>
      </c>
      <c r="G11" s="25">
        <f>F11*63000</f>
        <v>0</v>
      </c>
      <c r="H11" s="29">
        <f>C11*D11</f>
        <v>0</v>
      </c>
    </row>
    <row r="12" spans="1:8" ht="12.75">
      <c r="A12" s="28"/>
      <c r="B12" s="17"/>
      <c r="C12" s="18"/>
      <c r="D12" s="18"/>
      <c r="E12" s="18"/>
      <c r="F12" s="24">
        <f t="shared" si="0"/>
        <v>0</v>
      </c>
      <c r="G12" s="25">
        <f t="shared" si="1"/>
        <v>0</v>
      </c>
      <c r="H12" s="29">
        <f t="shared" si="2"/>
        <v>0</v>
      </c>
    </row>
    <row r="13" spans="1:8" ht="12.75">
      <c r="A13" s="28"/>
      <c r="B13" s="17"/>
      <c r="C13" s="18"/>
      <c r="D13" s="18"/>
      <c r="E13" s="18"/>
      <c r="F13" s="24">
        <f t="shared" si="0"/>
        <v>0</v>
      </c>
      <c r="G13" s="25">
        <f>F13*63000</f>
        <v>0</v>
      </c>
      <c r="H13" s="29">
        <f t="shared" si="2"/>
        <v>0</v>
      </c>
    </row>
    <row r="14" spans="1:8" ht="12.75">
      <c r="A14" s="28"/>
      <c r="B14" s="17"/>
      <c r="C14" s="18"/>
      <c r="D14" s="18"/>
      <c r="E14" s="18"/>
      <c r="F14" s="24">
        <f t="shared" si="0"/>
        <v>0</v>
      </c>
      <c r="G14" s="25">
        <f t="shared" si="1"/>
        <v>0</v>
      </c>
      <c r="H14" s="29">
        <f>C14*D14</f>
        <v>0</v>
      </c>
    </row>
    <row r="15" spans="1:8" ht="12.75">
      <c r="A15" s="28"/>
      <c r="B15" s="17"/>
      <c r="C15" s="18"/>
      <c r="D15" s="18"/>
      <c r="E15" s="18"/>
      <c r="F15" s="24">
        <f t="shared" si="0"/>
        <v>0</v>
      </c>
      <c r="G15" s="25">
        <f t="shared" si="1"/>
        <v>0</v>
      </c>
      <c r="H15" s="29">
        <f>C15*D15</f>
        <v>0</v>
      </c>
    </row>
    <row r="16" spans="1:8" s="3" customFormat="1" ht="12.75">
      <c r="A16" s="28"/>
      <c r="B16" s="17"/>
      <c r="C16" s="18"/>
      <c r="D16" s="18"/>
      <c r="E16" s="18"/>
      <c r="F16" s="24">
        <f t="shared" si="0"/>
        <v>0</v>
      </c>
      <c r="G16" s="25">
        <f t="shared" si="1"/>
        <v>0</v>
      </c>
      <c r="H16" s="29">
        <f t="shared" si="2"/>
        <v>0</v>
      </c>
    </row>
    <row r="17" spans="1:8" s="3" customFormat="1" ht="12.75">
      <c r="A17" s="28"/>
      <c r="B17" s="17"/>
      <c r="C17" s="18"/>
      <c r="D17" s="18"/>
      <c r="E17" s="18"/>
      <c r="F17" s="24">
        <f t="shared" si="0"/>
        <v>0</v>
      </c>
      <c r="G17" s="25">
        <f t="shared" si="1"/>
        <v>0</v>
      </c>
      <c r="H17" s="29">
        <f t="shared" si="2"/>
        <v>0</v>
      </c>
    </row>
    <row r="18" spans="1:8" s="3" customFormat="1" ht="12.75">
      <c r="A18" s="28"/>
      <c r="B18" s="17"/>
      <c r="C18" s="18"/>
      <c r="D18" s="18"/>
      <c r="E18" s="18"/>
      <c r="F18" s="24">
        <f t="shared" si="0"/>
        <v>0</v>
      </c>
      <c r="G18" s="25">
        <f t="shared" si="1"/>
        <v>0</v>
      </c>
      <c r="H18" s="29">
        <f t="shared" si="2"/>
        <v>0</v>
      </c>
    </row>
    <row r="19" spans="1:8" s="3" customFormat="1" ht="12.75">
      <c r="A19" s="28"/>
      <c r="B19" s="17"/>
      <c r="C19" s="18"/>
      <c r="D19" s="18"/>
      <c r="E19" s="18"/>
      <c r="F19" s="24">
        <f t="shared" si="0"/>
        <v>0</v>
      </c>
      <c r="G19" s="25">
        <f t="shared" si="1"/>
        <v>0</v>
      </c>
      <c r="H19" s="29">
        <f t="shared" si="2"/>
        <v>0</v>
      </c>
    </row>
    <row r="20" spans="1:8" ht="12.75">
      <c r="A20" s="28"/>
      <c r="B20" s="17"/>
      <c r="C20" s="18"/>
      <c r="D20" s="18"/>
      <c r="E20" s="18"/>
      <c r="F20" s="24">
        <f t="shared" si="0"/>
        <v>0</v>
      </c>
      <c r="G20" s="25">
        <f t="shared" si="1"/>
        <v>0</v>
      </c>
      <c r="H20" s="29">
        <f t="shared" si="2"/>
        <v>0</v>
      </c>
    </row>
    <row r="21" spans="1:8" ht="12.75">
      <c r="A21" s="28"/>
      <c r="B21" s="17"/>
      <c r="C21" s="18"/>
      <c r="D21" s="18"/>
      <c r="E21" s="18"/>
      <c r="F21" s="24">
        <f t="shared" si="0"/>
        <v>0</v>
      </c>
      <c r="G21" s="25">
        <f t="shared" si="1"/>
        <v>0</v>
      </c>
      <c r="H21" s="29">
        <f t="shared" si="2"/>
        <v>0</v>
      </c>
    </row>
    <row r="22" spans="1:8" ht="12.75">
      <c r="A22" s="28"/>
      <c r="B22" s="17"/>
      <c r="C22" s="18"/>
      <c r="D22" s="18"/>
      <c r="E22" s="18"/>
      <c r="F22" s="24">
        <f t="shared" si="0"/>
        <v>0</v>
      </c>
      <c r="G22" s="25">
        <f t="shared" si="1"/>
        <v>0</v>
      </c>
      <c r="H22" s="29">
        <f t="shared" si="2"/>
        <v>0</v>
      </c>
    </row>
    <row r="23" spans="1:8" ht="12.75">
      <c r="A23" s="28"/>
      <c r="B23" s="17"/>
      <c r="C23" s="18"/>
      <c r="D23" s="18"/>
      <c r="E23" s="18"/>
      <c r="F23" s="24">
        <f t="shared" si="0"/>
        <v>0</v>
      </c>
      <c r="G23" s="25">
        <f t="shared" si="1"/>
        <v>0</v>
      </c>
      <c r="H23" s="29">
        <f t="shared" si="2"/>
        <v>0</v>
      </c>
    </row>
    <row r="24" spans="1:8" ht="12.75">
      <c r="A24" s="28"/>
      <c r="B24" s="17"/>
      <c r="C24" s="18"/>
      <c r="D24" s="18"/>
      <c r="E24" s="18"/>
      <c r="F24" s="24">
        <f t="shared" si="0"/>
        <v>0</v>
      </c>
      <c r="G24" s="25">
        <f t="shared" si="1"/>
        <v>0</v>
      </c>
      <c r="H24" s="29">
        <f t="shared" si="2"/>
        <v>0</v>
      </c>
    </row>
    <row r="25" spans="1:8" ht="12.75">
      <c r="A25" s="28"/>
      <c r="B25" s="17"/>
      <c r="C25" s="18"/>
      <c r="D25" s="18"/>
      <c r="E25" s="18"/>
      <c r="F25" s="24">
        <f t="shared" si="0"/>
        <v>0</v>
      </c>
      <c r="G25" s="25">
        <f t="shared" si="1"/>
        <v>0</v>
      </c>
      <c r="H25" s="29">
        <f t="shared" si="2"/>
        <v>0</v>
      </c>
    </row>
    <row r="26" spans="1:8" ht="12.75">
      <c r="A26" s="28"/>
      <c r="B26" s="17"/>
      <c r="C26" s="18"/>
      <c r="D26" s="18"/>
      <c r="E26" s="18"/>
      <c r="F26" s="24">
        <f t="shared" si="0"/>
        <v>0</v>
      </c>
      <c r="G26" s="25">
        <f t="shared" si="1"/>
        <v>0</v>
      </c>
      <c r="H26" s="29">
        <f t="shared" si="2"/>
        <v>0</v>
      </c>
    </row>
    <row r="27" spans="1:8" ht="12.75">
      <c r="A27" s="28"/>
      <c r="B27" s="17"/>
      <c r="C27" s="18"/>
      <c r="D27" s="18"/>
      <c r="E27" s="18"/>
      <c r="F27" s="24">
        <f t="shared" si="0"/>
        <v>0</v>
      </c>
      <c r="G27" s="25">
        <f t="shared" si="1"/>
        <v>0</v>
      </c>
      <c r="H27" s="29">
        <f t="shared" si="2"/>
        <v>0</v>
      </c>
    </row>
    <row r="28" spans="1:8" ht="12.75">
      <c r="A28" s="28"/>
      <c r="B28" s="17"/>
      <c r="C28" s="18"/>
      <c r="D28" s="18"/>
      <c r="E28" s="18"/>
      <c r="F28" s="24">
        <f t="shared" si="0"/>
        <v>0</v>
      </c>
      <c r="G28" s="25">
        <f t="shared" si="1"/>
        <v>0</v>
      </c>
      <c r="H28" s="29">
        <f t="shared" si="2"/>
        <v>0</v>
      </c>
    </row>
    <row r="29" spans="1:8" ht="12.75">
      <c r="A29" s="28"/>
      <c r="B29" s="17"/>
      <c r="C29" s="18"/>
      <c r="D29" s="18"/>
      <c r="E29" s="18"/>
      <c r="F29" s="24">
        <f t="shared" si="0"/>
        <v>0</v>
      </c>
      <c r="G29" s="25">
        <f t="shared" si="1"/>
        <v>0</v>
      </c>
      <c r="H29" s="29">
        <f t="shared" si="2"/>
        <v>0</v>
      </c>
    </row>
    <row r="30" spans="1:8" ht="12.75">
      <c r="A30" s="28"/>
      <c r="B30" s="17"/>
      <c r="C30" s="18"/>
      <c r="D30" s="18"/>
      <c r="E30" s="18"/>
      <c r="F30" s="24">
        <f t="shared" si="0"/>
        <v>0</v>
      </c>
      <c r="G30" s="25">
        <f t="shared" si="1"/>
        <v>0</v>
      </c>
      <c r="H30" s="29">
        <f t="shared" si="2"/>
        <v>0</v>
      </c>
    </row>
    <row r="31" spans="1:8" ht="12.75">
      <c r="A31" s="28"/>
      <c r="B31" s="17"/>
      <c r="C31" s="18"/>
      <c r="D31" s="18"/>
      <c r="E31" s="18"/>
      <c r="F31" s="24">
        <f t="shared" si="0"/>
        <v>0</v>
      </c>
      <c r="G31" s="25">
        <f t="shared" si="1"/>
        <v>0</v>
      </c>
      <c r="H31" s="29">
        <f t="shared" si="2"/>
        <v>0</v>
      </c>
    </row>
    <row r="32" spans="1:8" ht="12.75">
      <c r="A32" s="28"/>
      <c r="B32" s="17"/>
      <c r="C32" s="18"/>
      <c r="D32" s="18"/>
      <c r="E32" s="18"/>
      <c r="F32" s="24">
        <f t="shared" si="0"/>
        <v>0</v>
      </c>
      <c r="G32" s="25">
        <f t="shared" si="1"/>
        <v>0</v>
      </c>
      <c r="H32" s="29">
        <f t="shared" si="2"/>
        <v>0</v>
      </c>
    </row>
    <row r="33" spans="1:8" ht="12.75">
      <c r="A33" s="28"/>
      <c r="B33" s="17"/>
      <c r="C33" s="18"/>
      <c r="D33" s="18"/>
      <c r="E33" s="18"/>
      <c r="F33" s="24">
        <f t="shared" si="0"/>
        <v>0</v>
      </c>
      <c r="G33" s="25">
        <f t="shared" si="1"/>
        <v>0</v>
      </c>
      <c r="H33" s="29">
        <f t="shared" si="2"/>
        <v>0</v>
      </c>
    </row>
    <row r="34" spans="1:8" ht="12.75">
      <c r="A34" s="28"/>
      <c r="B34" s="17"/>
      <c r="C34" s="18"/>
      <c r="D34" s="18"/>
      <c r="E34" s="18"/>
      <c r="F34" s="24">
        <f t="shared" si="0"/>
        <v>0</v>
      </c>
      <c r="G34" s="25">
        <f t="shared" si="1"/>
        <v>0</v>
      </c>
      <c r="H34" s="29">
        <f t="shared" si="2"/>
        <v>0</v>
      </c>
    </row>
    <row r="35" spans="1:8" ht="12.75">
      <c r="A35" s="28"/>
      <c r="B35" s="17"/>
      <c r="C35" s="18"/>
      <c r="D35" s="18"/>
      <c r="E35" s="18"/>
      <c r="F35" s="24">
        <f>E35*D35</f>
        <v>0</v>
      </c>
      <c r="G35" s="25">
        <f t="shared" si="1"/>
        <v>0</v>
      </c>
      <c r="H35" s="29">
        <f t="shared" si="2"/>
        <v>0</v>
      </c>
    </row>
    <row r="36" spans="1:8" ht="12.75">
      <c r="A36" s="28"/>
      <c r="B36" s="17"/>
      <c r="C36" s="18"/>
      <c r="D36" s="18"/>
      <c r="E36" s="18"/>
      <c r="F36" s="24">
        <f>E36*D36</f>
        <v>0</v>
      </c>
      <c r="G36" s="25">
        <f>F36*63000</f>
        <v>0</v>
      </c>
      <c r="H36" s="29">
        <f t="shared" si="2"/>
        <v>0</v>
      </c>
    </row>
    <row r="37" spans="1:8" ht="12.75">
      <c r="A37" s="28"/>
      <c r="B37" s="17"/>
      <c r="C37" s="18"/>
      <c r="D37" s="18"/>
      <c r="E37" s="18"/>
      <c r="F37" s="24">
        <f t="shared" si="0"/>
        <v>0</v>
      </c>
      <c r="G37" s="25">
        <f t="shared" si="1"/>
        <v>0</v>
      </c>
      <c r="H37" s="29">
        <f t="shared" si="2"/>
        <v>0</v>
      </c>
    </row>
    <row r="38" spans="1:8" ht="12.75">
      <c r="A38" s="28"/>
      <c r="B38" s="17"/>
      <c r="C38" s="18"/>
      <c r="D38" s="18"/>
      <c r="E38" s="18"/>
      <c r="F38" s="24">
        <f t="shared" si="0"/>
        <v>0</v>
      </c>
      <c r="G38" s="25">
        <f t="shared" si="1"/>
        <v>0</v>
      </c>
      <c r="H38" s="29">
        <f t="shared" si="2"/>
        <v>0</v>
      </c>
    </row>
    <row r="39" spans="1:8" ht="12.75">
      <c r="A39" s="28"/>
      <c r="B39" s="17"/>
      <c r="C39" s="18"/>
      <c r="D39" s="18"/>
      <c r="E39" s="18"/>
      <c r="F39" s="24">
        <f t="shared" si="0"/>
        <v>0</v>
      </c>
      <c r="G39" s="25">
        <f t="shared" si="1"/>
        <v>0</v>
      </c>
      <c r="H39" s="29">
        <f t="shared" si="2"/>
        <v>0</v>
      </c>
    </row>
    <row r="40" spans="1:8" ht="12.75">
      <c r="A40" s="28"/>
      <c r="B40" s="17"/>
      <c r="C40" s="18"/>
      <c r="D40" s="18"/>
      <c r="E40" s="18"/>
      <c r="F40" s="24">
        <f t="shared" si="0"/>
        <v>0</v>
      </c>
      <c r="G40" s="25">
        <f t="shared" si="1"/>
        <v>0</v>
      </c>
      <c r="H40" s="29">
        <f t="shared" si="2"/>
        <v>0</v>
      </c>
    </row>
    <row r="41" spans="1:8" ht="12.75">
      <c r="A41" s="28"/>
      <c r="B41" s="17"/>
      <c r="C41" s="18"/>
      <c r="D41" s="18"/>
      <c r="E41" s="18"/>
      <c r="F41" s="24">
        <f t="shared" si="0"/>
        <v>0</v>
      </c>
      <c r="G41" s="25">
        <f t="shared" si="1"/>
        <v>0</v>
      </c>
      <c r="H41" s="29">
        <f t="shared" si="2"/>
        <v>0</v>
      </c>
    </row>
    <row r="42" spans="1:8" ht="12.75">
      <c r="A42" s="28"/>
      <c r="B42" s="17"/>
      <c r="C42" s="18"/>
      <c r="D42" s="18"/>
      <c r="E42" s="18"/>
      <c r="F42" s="24">
        <f t="shared" si="0"/>
        <v>0</v>
      </c>
      <c r="G42" s="25">
        <f t="shared" si="1"/>
        <v>0</v>
      </c>
      <c r="H42" s="29">
        <f t="shared" si="2"/>
        <v>0</v>
      </c>
    </row>
    <row r="43" spans="1:8" ht="12.75">
      <c r="A43" s="28"/>
      <c r="B43" s="17"/>
      <c r="C43" s="18"/>
      <c r="D43" s="18"/>
      <c r="E43" s="18"/>
      <c r="F43" s="24">
        <f t="shared" si="0"/>
        <v>0</v>
      </c>
      <c r="G43" s="25">
        <f t="shared" si="1"/>
        <v>0</v>
      </c>
      <c r="H43" s="29">
        <f t="shared" si="2"/>
        <v>0</v>
      </c>
    </row>
    <row r="44" spans="1:8" ht="12.75">
      <c r="A44" s="28"/>
      <c r="B44" s="17"/>
      <c r="C44" s="18"/>
      <c r="D44" s="18"/>
      <c r="E44" s="18"/>
      <c r="F44" s="24">
        <f t="shared" si="0"/>
        <v>0</v>
      </c>
      <c r="G44" s="25">
        <f t="shared" si="1"/>
        <v>0</v>
      </c>
      <c r="H44" s="29">
        <f t="shared" si="2"/>
        <v>0</v>
      </c>
    </row>
    <row r="45" spans="1:8" ht="12.75">
      <c r="A45" s="28"/>
      <c r="B45" s="17"/>
      <c r="C45" s="18"/>
      <c r="D45" s="18"/>
      <c r="E45" s="18"/>
      <c r="F45" s="24">
        <f t="shared" si="0"/>
        <v>0</v>
      </c>
      <c r="G45" s="25">
        <f t="shared" si="1"/>
        <v>0</v>
      </c>
      <c r="H45" s="29">
        <f t="shared" si="2"/>
        <v>0</v>
      </c>
    </row>
    <row r="46" spans="1:8" ht="12.75">
      <c r="A46" s="28"/>
      <c r="B46" s="17"/>
      <c r="C46" s="18"/>
      <c r="D46" s="18"/>
      <c r="E46" s="18"/>
      <c r="F46" s="24">
        <f t="shared" si="0"/>
        <v>0</v>
      </c>
      <c r="G46" s="25">
        <f t="shared" si="1"/>
        <v>0</v>
      </c>
      <c r="H46" s="29">
        <f t="shared" si="2"/>
        <v>0</v>
      </c>
    </row>
    <row r="47" spans="1:8" ht="12.75">
      <c r="A47" s="28"/>
      <c r="B47" s="17"/>
      <c r="C47" s="18"/>
      <c r="D47" s="18"/>
      <c r="E47" s="18"/>
      <c r="F47" s="24">
        <f t="shared" si="0"/>
        <v>0</v>
      </c>
      <c r="G47" s="25">
        <f t="shared" si="1"/>
        <v>0</v>
      </c>
      <c r="H47" s="29">
        <f t="shared" si="2"/>
        <v>0</v>
      </c>
    </row>
    <row r="48" spans="1:8" ht="12.75">
      <c r="A48" s="28"/>
      <c r="B48" s="17"/>
      <c r="C48" s="18"/>
      <c r="D48" s="18"/>
      <c r="E48" s="18"/>
      <c r="F48" s="24">
        <f t="shared" si="0"/>
        <v>0</v>
      </c>
      <c r="G48" s="25">
        <f t="shared" si="1"/>
        <v>0</v>
      </c>
      <c r="H48" s="29">
        <f t="shared" si="2"/>
        <v>0</v>
      </c>
    </row>
    <row r="49" spans="1:8" ht="12.75">
      <c r="A49" s="28"/>
      <c r="B49" s="17"/>
      <c r="C49" s="18"/>
      <c r="D49" s="18"/>
      <c r="E49" s="18"/>
      <c r="F49" s="24">
        <f t="shared" si="0"/>
        <v>0</v>
      </c>
      <c r="G49" s="25">
        <f t="shared" si="1"/>
        <v>0</v>
      </c>
      <c r="H49" s="29">
        <f t="shared" si="2"/>
        <v>0</v>
      </c>
    </row>
    <row r="50" spans="1:8" ht="12.75">
      <c r="A50" s="28"/>
      <c r="B50" s="17"/>
      <c r="C50" s="18"/>
      <c r="D50" s="18"/>
      <c r="E50" s="18"/>
      <c r="F50" s="24">
        <f>E50*D50</f>
        <v>0</v>
      </c>
      <c r="G50" s="25">
        <f t="shared" si="1"/>
        <v>0</v>
      </c>
      <c r="H50" s="29">
        <f t="shared" si="2"/>
        <v>0</v>
      </c>
    </row>
    <row r="51" spans="1:8" ht="12.75">
      <c r="A51" s="28"/>
      <c r="B51" s="17"/>
      <c r="C51" s="18"/>
      <c r="D51" s="18"/>
      <c r="E51" s="18"/>
      <c r="F51" s="24">
        <f t="shared" si="0"/>
        <v>0</v>
      </c>
      <c r="G51" s="25">
        <f t="shared" si="1"/>
        <v>0</v>
      </c>
      <c r="H51" s="29">
        <f t="shared" si="2"/>
        <v>0</v>
      </c>
    </row>
    <row r="52" spans="1:8" ht="12.75">
      <c r="A52" s="28"/>
      <c r="B52" s="17"/>
      <c r="C52" s="18"/>
      <c r="D52" s="18"/>
      <c r="E52" s="18"/>
      <c r="F52" s="24">
        <f t="shared" si="0"/>
        <v>0</v>
      </c>
      <c r="G52" s="25">
        <f t="shared" si="1"/>
        <v>0</v>
      </c>
      <c r="H52" s="29">
        <f t="shared" si="2"/>
        <v>0</v>
      </c>
    </row>
    <row r="53" spans="1:8" ht="12.75">
      <c r="A53" s="28"/>
      <c r="B53" s="17"/>
      <c r="C53" s="18"/>
      <c r="D53" s="18"/>
      <c r="E53" s="18"/>
      <c r="F53" s="24">
        <f t="shared" si="0"/>
        <v>0</v>
      </c>
      <c r="G53" s="25">
        <f t="shared" si="1"/>
        <v>0</v>
      </c>
      <c r="H53" s="29">
        <f t="shared" si="2"/>
        <v>0</v>
      </c>
    </row>
    <row r="54" spans="1:8" ht="13.5" thickBot="1">
      <c r="A54" s="30"/>
      <c r="B54" s="20"/>
      <c r="C54" s="21"/>
      <c r="D54" s="21"/>
      <c r="E54" s="21"/>
      <c r="F54" s="26">
        <f t="shared" si="0"/>
        <v>0</v>
      </c>
      <c r="G54" s="27">
        <f t="shared" si="1"/>
        <v>0</v>
      </c>
      <c r="H54" s="31">
        <f>C54*D54</f>
        <v>0</v>
      </c>
    </row>
    <row r="55" spans="1:8" ht="21" customHeight="1" thickBot="1" thickTop="1">
      <c r="A55" s="9"/>
      <c r="B55" s="11"/>
      <c r="C55" s="10"/>
      <c r="D55" s="14">
        <f>SUM(D3:D54)</f>
        <v>11</v>
      </c>
      <c r="E55" s="11"/>
      <c r="F55" s="12">
        <f>SUM(F3:F54)</f>
        <v>1.221</v>
      </c>
      <c r="G55" s="13">
        <f>SUM(G3:G54)</f>
        <v>76923</v>
      </c>
      <c r="H55" s="15">
        <f>SUM(H3:H54)</f>
        <v>440</v>
      </c>
    </row>
    <row r="56" ht="13.5" thickBot="1">
      <c r="G56" s="4"/>
    </row>
    <row r="57" spans="2:7" ht="13.5" thickBot="1">
      <c r="B57" s="83" t="s">
        <v>40</v>
      </c>
      <c r="C57" s="84"/>
      <c r="D57" s="84"/>
      <c r="E57" s="84"/>
      <c r="F57" s="84"/>
      <c r="G57" s="85"/>
    </row>
    <row r="58" spans="2:7" ht="18.75" customHeight="1">
      <c r="B58" s="6" t="s">
        <v>39</v>
      </c>
      <c r="C58" s="2"/>
      <c r="D58" s="2"/>
      <c r="E58" s="3"/>
      <c r="F58" s="3"/>
      <c r="G58" s="7">
        <f>G55</f>
        <v>76923</v>
      </c>
    </row>
    <row r="59" spans="2:7" ht="18.75" customHeight="1">
      <c r="B59" s="6" t="s">
        <v>2</v>
      </c>
      <c r="C59" s="2"/>
      <c r="D59" s="2"/>
      <c r="E59" s="3"/>
      <c r="F59" s="3"/>
      <c r="G59" s="7">
        <v>80000</v>
      </c>
    </row>
    <row r="60" spans="2:7" ht="18.75" customHeight="1">
      <c r="B60" s="6" t="s">
        <v>3</v>
      </c>
      <c r="C60" s="2" t="s">
        <v>41</v>
      </c>
      <c r="D60" s="2"/>
      <c r="E60" s="3"/>
      <c r="F60" s="3"/>
      <c r="G60" s="7">
        <v>20475</v>
      </c>
    </row>
    <row r="61" spans="2:7" ht="18.75" customHeight="1">
      <c r="B61" s="6" t="s">
        <v>4</v>
      </c>
      <c r="C61" s="2"/>
      <c r="D61" s="2"/>
      <c r="E61" s="3"/>
      <c r="F61" s="3"/>
      <c r="G61" s="7">
        <v>10200</v>
      </c>
    </row>
    <row r="62" spans="2:7" ht="18.75" customHeight="1">
      <c r="B62" s="6" t="s">
        <v>5</v>
      </c>
      <c r="C62" s="2"/>
      <c r="D62" s="2"/>
      <c r="E62" s="3"/>
      <c r="F62" s="3"/>
      <c r="G62" s="7">
        <v>63000</v>
      </c>
    </row>
    <row r="63" spans="2:7" ht="18.75" customHeight="1" thickBot="1">
      <c r="B63" s="6"/>
      <c r="C63" s="2"/>
      <c r="D63" s="2"/>
      <c r="E63" s="3"/>
      <c r="F63" s="3"/>
      <c r="G63" s="8" t="s">
        <v>41</v>
      </c>
    </row>
    <row r="64" spans="2:7" ht="18.75" customHeight="1" thickBot="1" thickTop="1">
      <c r="B64" s="9"/>
      <c r="C64" s="10"/>
      <c r="D64" s="10"/>
      <c r="E64" s="82" t="s">
        <v>42</v>
      </c>
      <c r="F64" s="82"/>
      <c r="G64" s="16">
        <f>SUM(G58:G63)</f>
        <v>250598</v>
      </c>
    </row>
    <row r="67" spans="1:7" ht="12.75">
      <c r="A67" t="s">
        <v>17</v>
      </c>
      <c r="B67" s="86" t="s">
        <v>16</v>
      </c>
      <c r="C67" s="86"/>
      <c r="D67" s="86"/>
      <c r="E67" s="86"/>
      <c r="F67" s="86"/>
      <c r="G67" s="86"/>
    </row>
    <row r="68" spans="1:7" ht="12.75">
      <c r="A68" t="s">
        <v>17</v>
      </c>
      <c r="B68" s="81" t="s">
        <v>22</v>
      </c>
      <c r="C68" s="81"/>
      <c r="D68" s="81"/>
      <c r="E68" s="81"/>
      <c r="F68" s="81"/>
      <c r="G68" s="81"/>
    </row>
    <row r="69" spans="1:7" ht="12.75">
      <c r="A69" t="s">
        <v>17</v>
      </c>
      <c r="B69" s="81" t="s">
        <v>21</v>
      </c>
      <c r="C69" s="81"/>
      <c r="D69" s="81"/>
      <c r="E69" s="81"/>
      <c r="F69" s="81"/>
      <c r="G69" s="81"/>
    </row>
    <row r="70" spans="1:7" ht="12.75">
      <c r="A70" t="s">
        <v>17</v>
      </c>
      <c r="B70" s="81" t="s">
        <v>20</v>
      </c>
      <c r="C70" s="81"/>
      <c r="D70" s="81"/>
      <c r="E70" s="81"/>
      <c r="F70" s="81"/>
      <c r="G70" s="81"/>
    </row>
    <row r="71" spans="1:7" ht="12.75">
      <c r="A71" t="s">
        <v>17</v>
      </c>
      <c r="B71" s="81" t="s">
        <v>19</v>
      </c>
      <c r="C71" s="81"/>
      <c r="D71" s="81"/>
      <c r="E71" s="81"/>
      <c r="F71" s="81"/>
      <c r="G71" s="81"/>
    </row>
    <row r="72" spans="1:7" ht="12.75">
      <c r="A72" t="s">
        <v>17</v>
      </c>
      <c r="B72" s="81" t="s">
        <v>15</v>
      </c>
      <c r="C72" s="81"/>
      <c r="D72" s="81"/>
      <c r="E72" s="81"/>
      <c r="F72" s="81"/>
      <c r="G72" s="81"/>
    </row>
    <row r="73" spans="1:7" ht="12.75">
      <c r="A73" t="s">
        <v>17</v>
      </c>
      <c r="B73" s="81" t="s">
        <v>18</v>
      </c>
      <c r="C73" s="81"/>
      <c r="D73" s="81"/>
      <c r="E73" s="81"/>
      <c r="F73" s="81"/>
      <c r="G73" s="81"/>
    </row>
  </sheetData>
  <mergeCells count="10">
    <mergeCell ref="E64:F64"/>
    <mergeCell ref="B57:G57"/>
    <mergeCell ref="A1:H1"/>
    <mergeCell ref="B67:G67"/>
    <mergeCell ref="B72:G72"/>
    <mergeCell ref="B73:G73"/>
    <mergeCell ref="B68:G68"/>
    <mergeCell ref="B69:G69"/>
    <mergeCell ref="B70:G70"/>
    <mergeCell ref="B71:G71"/>
  </mergeCells>
  <printOptions/>
  <pageMargins left="0.33" right="0.26" top="0.3" bottom="0.56" header="0.25" footer="0.5"/>
  <pageSetup fitToHeight="1" fitToWidth="1" orientation="portrait" scale="78"/>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Faculty Staff</dc:creator>
  <cp:keywords/>
  <dc:description/>
  <cp:lastModifiedBy>Olga Evert</cp:lastModifiedBy>
  <cp:lastPrinted>2011-11-15T21:45:08Z</cp:lastPrinted>
  <dcterms:created xsi:type="dcterms:W3CDTF">2011-04-25T21:49:34Z</dcterms:created>
  <dcterms:modified xsi:type="dcterms:W3CDTF">2011-11-15T23:52:04Z</dcterms:modified>
  <cp:category/>
  <cp:version/>
  <cp:contentType/>
  <cp:contentStatus/>
</cp:coreProperties>
</file>